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作業中　重要事項②\■3 統計\2025年度\2025年1月~3月\2025年1-3月　送付用\"/>
    </mc:Choice>
  </mc:AlternateContent>
  <xr:revisionPtr revIDLastSave="0" documentId="13_ncr:1_{98F4EB1D-A302-4174-A14F-7CF1E7750169}" xr6:coauthVersionLast="47" xr6:coauthVersionMax="47" xr10:uidLastSave="{00000000-0000-0000-0000-000000000000}"/>
  <bookViews>
    <workbookView xWindow="-120" yWindow="-120" windowWidth="29040" windowHeight="15720" tabRatio="736" xr2:uid="{3B548265-A115-4A50-9FBB-DF0436823398}"/>
  </bookViews>
  <sheets>
    <sheet name="1月ー３月" sheetId="12" r:id="rId1"/>
    <sheet name="４月ー６月" sheetId="15" r:id="rId2"/>
    <sheet name="7月ー9月" sheetId="19" r:id="rId3"/>
    <sheet name="1０月ー12月 " sheetId="18" r:id="rId4"/>
    <sheet name="年間1月ー12月" sheetId="1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1" l="1"/>
  <c r="D19" i="11"/>
  <c r="F17" i="11"/>
  <c r="E17" i="11"/>
  <c r="D17" i="11"/>
  <c r="C17" i="11"/>
  <c r="F16" i="11"/>
  <c r="G16" i="11" s="1"/>
  <c r="E16" i="11"/>
  <c r="D16" i="11"/>
  <c r="C16" i="11"/>
  <c r="F15" i="11"/>
  <c r="F18" i="11" s="1"/>
  <c r="E15" i="11"/>
  <c r="D15" i="11"/>
  <c r="G15" i="11" s="1"/>
  <c r="C15" i="11"/>
  <c r="F14" i="11"/>
  <c r="E14" i="11"/>
  <c r="D14" i="11"/>
  <c r="G14" i="11" s="1"/>
  <c r="C14" i="11"/>
  <c r="F13" i="11"/>
  <c r="E13" i="11"/>
  <c r="D13" i="11"/>
  <c r="C13" i="11"/>
  <c r="C18" i="11" s="1"/>
  <c r="F11" i="11"/>
  <c r="G11" i="11" s="1"/>
  <c r="E11" i="11"/>
  <c r="D11" i="11"/>
  <c r="C11" i="11"/>
  <c r="F10" i="11"/>
  <c r="G10" i="11" s="1"/>
  <c r="E10" i="11"/>
  <c r="D10" i="11"/>
  <c r="C10" i="11"/>
  <c r="F9" i="11"/>
  <c r="E9" i="11"/>
  <c r="D9" i="11"/>
  <c r="C9" i="11"/>
  <c r="F8" i="11"/>
  <c r="G8" i="11" s="1"/>
  <c r="E8" i="11"/>
  <c r="D8" i="11"/>
  <c r="C8" i="11"/>
  <c r="C12" i="11" s="1"/>
  <c r="F7" i="11"/>
  <c r="E7" i="11"/>
  <c r="D7" i="11"/>
  <c r="C7" i="11"/>
  <c r="G8" i="18"/>
  <c r="G9" i="18"/>
  <c r="D20" i="19"/>
  <c r="D21" i="19"/>
  <c r="C20" i="19"/>
  <c r="C21" i="19"/>
  <c r="G19" i="19"/>
  <c r="G18" i="19"/>
  <c r="F18" i="19"/>
  <c r="E18" i="19"/>
  <c r="D18" i="19"/>
  <c r="C18" i="19"/>
  <c r="G17" i="19"/>
  <c r="G16" i="19"/>
  <c r="G15" i="19"/>
  <c r="G14" i="19"/>
  <c r="G13" i="19"/>
  <c r="F12" i="19"/>
  <c r="F20" i="19"/>
  <c r="E12" i="19"/>
  <c r="E20" i="19"/>
  <c r="E21" i="19"/>
  <c r="D12" i="19"/>
  <c r="C12" i="19"/>
  <c r="G11" i="19"/>
  <c r="G10" i="19"/>
  <c r="G9" i="19"/>
  <c r="G8" i="19"/>
  <c r="G7" i="19"/>
  <c r="G14" i="15"/>
  <c r="G8" i="15"/>
  <c r="G9" i="15"/>
  <c r="G14" i="12"/>
  <c r="G8" i="12"/>
  <c r="G9" i="12"/>
  <c r="F18" i="18"/>
  <c r="G18" i="18"/>
  <c r="E12" i="18"/>
  <c r="E18" i="18"/>
  <c r="E20" i="18"/>
  <c r="E21" i="18"/>
  <c r="D12" i="12"/>
  <c r="C12" i="12"/>
  <c r="F12" i="18"/>
  <c r="F20" i="18"/>
  <c r="D12" i="18"/>
  <c r="D18" i="18"/>
  <c r="C18" i="18"/>
  <c r="C12" i="18"/>
  <c r="G19" i="18"/>
  <c r="G17" i="18"/>
  <c r="G16" i="18"/>
  <c r="G15" i="18"/>
  <c r="G14" i="18"/>
  <c r="G13" i="18"/>
  <c r="G11" i="18"/>
  <c r="G10" i="18"/>
  <c r="G7" i="18"/>
  <c r="E12" i="15"/>
  <c r="F12" i="15"/>
  <c r="G12" i="15"/>
  <c r="F18" i="15"/>
  <c r="F20" i="15"/>
  <c r="F21" i="15"/>
  <c r="D12" i="15"/>
  <c r="D18" i="15"/>
  <c r="G18" i="15"/>
  <c r="E18" i="15"/>
  <c r="C12" i="15"/>
  <c r="C18" i="15"/>
  <c r="F12" i="12"/>
  <c r="G12" i="12" s="1"/>
  <c r="F18" i="12"/>
  <c r="G19" i="12"/>
  <c r="G17" i="12"/>
  <c r="G16" i="12"/>
  <c r="G15" i="12"/>
  <c r="G13" i="12"/>
  <c r="G11" i="12"/>
  <c r="G10" i="12"/>
  <c r="G7" i="12"/>
  <c r="G19" i="15"/>
  <c r="G17" i="15"/>
  <c r="G16" i="15"/>
  <c r="G15" i="15"/>
  <c r="G13" i="15"/>
  <c r="G11" i="15"/>
  <c r="G10" i="15"/>
  <c r="G7" i="15"/>
  <c r="E12" i="12"/>
  <c r="E18" i="12"/>
  <c r="D18" i="12"/>
  <c r="C18" i="12"/>
  <c r="D20" i="15"/>
  <c r="D21" i="15"/>
  <c r="G12" i="18"/>
  <c r="D20" i="18"/>
  <c r="D21" i="18"/>
  <c r="C20" i="18"/>
  <c r="C21" i="18"/>
  <c r="G20" i="18"/>
  <c r="F21" i="18"/>
  <c r="G21" i="18"/>
  <c r="G17" i="11"/>
  <c r="F21" i="19"/>
  <c r="G21" i="19"/>
  <c r="G20" i="19"/>
  <c r="G12" i="19"/>
  <c r="G21" i="15"/>
  <c r="C20" i="15"/>
  <c r="C21" i="15"/>
  <c r="G20" i="15"/>
  <c r="E20" i="15"/>
  <c r="E21" i="15"/>
  <c r="G19" i="11" l="1"/>
  <c r="G18" i="12"/>
  <c r="F20" i="12"/>
  <c r="F21" i="12" s="1"/>
  <c r="G9" i="11"/>
  <c r="F12" i="11"/>
  <c r="F20" i="11" s="1"/>
  <c r="F21" i="11" s="1"/>
  <c r="E20" i="12"/>
  <c r="E21" i="12" s="1"/>
  <c r="E18" i="11"/>
  <c r="E12" i="11"/>
  <c r="E20" i="11" s="1"/>
  <c r="E21" i="11" s="1"/>
  <c r="D18" i="11"/>
  <c r="G18" i="11" s="1"/>
  <c r="G13" i="11"/>
  <c r="D20" i="12"/>
  <c r="D21" i="12" s="1"/>
  <c r="G21" i="12" s="1"/>
  <c r="D12" i="11"/>
  <c r="D20" i="11" s="1"/>
  <c r="G7" i="11"/>
  <c r="C20" i="11"/>
  <c r="C21" i="11" s="1"/>
  <c r="C20" i="12"/>
  <c r="C21" i="12" s="1"/>
  <c r="G20" i="12" l="1"/>
  <c r="G12" i="11"/>
  <c r="D21" i="11"/>
  <c r="G21" i="11" s="1"/>
  <c r="G20" i="11"/>
</calcChain>
</file>

<file path=xl/sharedStrings.xml><?xml version="1.0" encoding="utf-8"?>
<sst xmlns="http://schemas.openxmlformats.org/spreadsheetml/2006/main" count="169" uniqueCount="68">
  <si>
    <t xml:space="preserve">           小        計</t>
  </si>
  <si>
    <t xml:space="preserve">           小       計</t>
  </si>
  <si>
    <t xml:space="preserve"> 付  属  品  ・ ユ ニ ッ ト ・ 部 品</t>
  </si>
  <si>
    <t xml:space="preserve">     １　 ヶ　月　         平　 均</t>
  </si>
  <si>
    <t>（千円）</t>
    <rPh sb="1" eb="3">
      <t>センエン</t>
    </rPh>
    <phoneticPr fontId="1"/>
  </si>
  <si>
    <t>台   数</t>
    <phoneticPr fontId="1"/>
  </si>
  <si>
    <t>金    額</t>
    <phoneticPr fontId="1"/>
  </si>
  <si>
    <t>輸 出 金 額</t>
    <phoneticPr fontId="1"/>
  </si>
  <si>
    <t>比　率</t>
    <phoneticPr fontId="1"/>
  </si>
  <si>
    <t>（％）</t>
    <phoneticPr fontId="1"/>
  </si>
  <si>
    <t>（台）</t>
    <rPh sb="1" eb="2">
      <t>ダイスウ</t>
    </rPh>
    <phoneticPr fontId="1"/>
  </si>
  <si>
    <t>社</t>
    <rPh sb="0" eb="1">
      <t>シャ</t>
    </rPh>
    <phoneticPr fontId="1"/>
  </si>
  <si>
    <t xml:space="preserve"> 合    　 計  </t>
  </si>
  <si>
    <t xml:space="preserve">　　　　　　    </t>
    <phoneticPr fontId="1"/>
  </si>
  <si>
    <t>輸出台数</t>
    <phoneticPr fontId="1"/>
  </si>
  <si>
    <t xml:space="preserve">　　　　　　    </t>
    <phoneticPr fontId="1"/>
  </si>
  <si>
    <t>分 類</t>
  </si>
  <si>
    <t>　　　　　     受　注　実　績</t>
  </si>
  <si>
    <t>小 型 工 作 機 械 ・ 受 　注　 高  統 計 表</t>
    <rPh sb="0" eb="1">
      <t>ショウ</t>
    </rPh>
    <rPh sb="4" eb="5">
      <t>タクミ</t>
    </rPh>
    <rPh sb="6" eb="7">
      <t>サク</t>
    </rPh>
    <rPh sb="8" eb="9">
      <t>キ</t>
    </rPh>
    <rPh sb="10" eb="11">
      <t>カセ</t>
    </rPh>
    <rPh sb="14" eb="15">
      <t>ウケ</t>
    </rPh>
    <rPh sb="17" eb="18">
      <t>チュウ</t>
    </rPh>
    <rPh sb="20" eb="21">
      <t>タカ</t>
    </rPh>
    <rPh sb="23" eb="26">
      <t>トウケイ</t>
    </rPh>
    <rPh sb="27" eb="28">
      <t>ヒョウ</t>
    </rPh>
    <phoneticPr fontId="1"/>
  </si>
  <si>
    <t>非ＮＣ小型工作機械</t>
    <rPh sb="0" eb="1">
      <t>ヒ</t>
    </rPh>
    <rPh sb="3" eb="5">
      <t>コガタ</t>
    </rPh>
    <rPh sb="5" eb="7">
      <t>コウサク</t>
    </rPh>
    <rPh sb="7" eb="9">
      <t>キカイ</t>
    </rPh>
    <phoneticPr fontId="1"/>
  </si>
  <si>
    <t xml:space="preserve"> 小      型      旋     盤</t>
    <phoneticPr fontId="1"/>
  </si>
  <si>
    <t xml:space="preserve"> 小  型  自  動  旋  盤</t>
    <phoneticPr fontId="1"/>
  </si>
  <si>
    <t xml:space="preserve"> 小  型  フ  ラ  イ  ス  盤</t>
    <phoneticPr fontId="1"/>
  </si>
  <si>
    <t xml:space="preserve"> 小   型    研    削    盤</t>
    <phoneticPr fontId="1"/>
  </si>
  <si>
    <t xml:space="preserve"> その他 の 小型工作機械</t>
    <phoneticPr fontId="1"/>
  </si>
  <si>
    <t xml:space="preserve"> ＮＣ小型工作機械</t>
    <phoneticPr fontId="1"/>
  </si>
  <si>
    <t xml:space="preserve"> Ｎ   Ｃ   小  型  旋  盤</t>
    <phoneticPr fontId="1"/>
  </si>
  <si>
    <t xml:space="preserve"> Ｎ Ｃ 小 型  フ ラ イ ス 盤</t>
    <phoneticPr fontId="1"/>
  </si>
  <si>
    <t xml:space="preserve"> Ｎ Ｃ 小 型  研  削  盤</t>
    <phoneticPr fontId="1"/>
  </si>
  <si>
    <t xml:space="preserve"> 小 型 マシニング センタ</t>
    <phoneticPr fontId="1"/>
  </si>
  <si>
    <r>
      <t xml:space="preserve"> </t>
    </r>
    <r>
      <rPr>
        <sz val="9"/>
        <rFont val="ＭＳ Ｐ明朝"/>
        <family val="1"/>
        <charset val="128"/>
      </rPr>
      <t xml:space="preserve">その他の </t>
    </r>
    <r>
      <rPr>
        <sz val="11"/>
        <rFont val="ＭＳ Ｐ明朝"/>
        <family val="1"/>
        <charset val="128"/>
      </rPr>
      <t>N C 小型工作機械</t>
    </r>
    <phoneticPr fontId="1"/>
  </si>
  <si>
    <t xml:space="preserve"> その他 の 小型工作機械</t>
    <phoneticPr fontId="1"/>
  </si>
  <si>
    <t xml:space="preserve"> Ｎ Ｃ 小 型  研  削  盤</t>
    <phoneticPr fontId="1"/>
  </si>
  <si>
    <r>
      <t xml:space="preserve"> </t>
    </r>
    <r>
      <rPr>
        <sz val="9"/>
        <rFont val="ＭＳ Ｐ明朝"/>
        <family val="1"/>
        <charset val="128"/>
      </rPr>
      <t xml:space="preserve">その他の </t>
    </r>
    <r>
      <rPr>
        <sz val="11"/>
        <rFont val="ＭＳ Ｐ明朝"/>
        <family val="1"/>
        <charset val="128"/>
      </rPr>
      <t>N C 小型工作機械</t>
    </r>
    <phoneticPr fontId="1"/>
  </si>
  <si>
    <t xml:space="preserve"> 分類</t>
    <rPh sb="1" eb="3">
      <t>ブンルイ</t>
    </rPh>
    <phoneticPr fontId="1"/>
  </si>
  <si>
    <t xml:space="preserve"> 小      型      旋     盤</t>
    <phoneticPr fontId="1"/>
  </si>
  <si>
    <t xml:space="preserve"> Ｎ   Ｃ   小  型  旋  盤</t>
    <phoneticPr fontId="1"/>
  </si>
  <si>
    <t xml:space="preserve"> ＮＣ小型工作機械</t>
    <rPh sb="4" eb="5">
      <t>カタ</t>
    </rPh>
    <phoneticPr fontId="1"/>
  </si>
  <si>
    <t>小 型 工 作 機 械 ・ 受 　注　 高  統 計 表</t>
  </si>
  <si>
    <t xml:space="preserve">　　　　　　    </t>
  </si>
  <si>
    <t xml:space="preserve"> 分類</t>
  </si>
  <si>
    <t>台   数</t>
  </si>
  <si>
    <t>金    額</t>
  </si>
  <si>
    <t>輸出台数</t>
  </si>
  <si>
    <t>輸 出 金 額</t>
  </si>
  <si>
    <t>比　率</t>
  </si>
  <si>
    <t>（台）</t>
  </si>
  <si>
    <t>（千円）</t>
  </si>
  <si>
    <t>（％）</t>
  </si>
  <si>
    <t xml:space="preserve"> 小      型      旋     盤</t>
  </si>
  <si>
    <t xml:space="preserve"> 小  型  自  動  旋  盤</t>
  </si>
  <si>
    <t xml:space="preserve"> 小  型  フ  ラ  イ  ス  盤</t>
  </si>
  <si>
    <t xml:space="preserve"> 小   型    研    削    盤</t>
  </si>
  <si>
    <t xml:space="preserve"> その他 の 小型工作機械</t>
  </si>
  <si>
    <t xml:space="preserve"> Ｎ   Ｃ   小  型  旋  盤</t>
  </si>
  <si>
    <t xml:space="preserve"> Ｎ Ｃ 小 型  フ ラ イ ス 盤</t>
  </si>
  <si>
    <t xml:space="preserve"> Ｎ Ｃ 小 型  研  削  盤</t>
  </si>
  <si>
    <t xml:space="preserve"> 小 型 マシニング センタ</t>
  </si>
  <si>
    <t xml:space="preserve"> その他の N C 小型工作機械</t>
  </si>
  <si>
    <t>社</t>
  </si>
  <si>
    <t>日本精密機械工業会</t>
    <rPh sb="0" eb="2">
      <t>ニホン</t>
    </rPh>
    <rPh sb="2" eb="4">
      <t>セイミツ</t>
    </rPh>
    <rPh sb="4" eb="6">
      <t>キカイ</t>
    </rPh>
    <rPh sb="6" eb="9">
      <t>コウギョウカイ</t>
    </rPh>
    <phoneticPr fontId="1"/>
  </si>
  <si>
    <t>日本精密機械工業会</t>
    <rPh sb="2" eb="4">
      <t>セイミツ</t>
    </rPh>
    <phoneticPr fontId="1"/>
  </si>
  <si>
    <t>小 型 工 作 機 械 ・ 受 注 高 統 計 表</t>
    <rPh sb="0" eb="1">
      <t>ショウ</t>
    </rPh>
    <rPh sb="4" eb="5">
      <t>タクミ</t>
    </rPh>
    <rPh sb="6" eb="7">
      <t>サク</t>
    </rPh>
    <rPh sb="8" eb="9">
      <t>キ</t>
    </rPh>
    <rPh sb="10" eb="11">
      <t>カセ</t>
    </rPh>
    <rPh sb="14" eb="15">
      <t>ウケ</t>
    </rPh>
    <rPh sb="16" eb="17">
      <t>チュウ</t>
    </rPh>
    <rPh sb="18" eb="19">
      <t>タカ</t>
    </rPh>
    <rPh sb="20" eb="23">
      <t>トウケイ</t>
    </rPh>
    <rPh sb="24" eb="25">
      <t>ヒョウ</t>
    </rPh>
    <phoneticPr fontId="1"/>
  </si>
  <si>
    <t>2025年  （ 　１月～　３月 分 ）</t>
    <phoneticPr fontId="1"/>
  </si>
  <si>
    <t>2025　年  （ 　４月～　６月 分 ）</t>
    <phoneticPr fontId="1"/>
  </si>
  <si>
    <t>2025　年  （ 　７月～　９月 分 ）</t>
    <phoneticPr fontId="1"/>
  </si>
  <si>
    <t>2025年  （ 10月 ～　12 月 分 ）</t>
    <phoneticPr fontId="1"/>
  </si>
  <si>
    <t>2025年  （ 1 月 ～　12 月 分 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</si>
</sst>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%"/>
    <numFmt numFmtId="178" formatCode="0.0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8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4" fillId="0" borderId="0" xfId="0" applyFont="1"/>
    <xf numFmtId="0" fontId="7" fillId="0" borderId="0" xfId="0" applyFont="1"/>
    <xf numFmtId="0" fontId="3" fillId="0" borderId="0" xfId="0" applyFont="1"/>
    <xf numFmtId="176" fontId="4" fillId="0" borderId="0" xfId="0" applyNumberFormat="1" applyFont="1"/>
    <xf numFmtId="0" fontId="4" fillId="0" borderId="1" xfId="0" applyFont="1" applyBorder="1" applyAlignment="1">
      <alignment vertical="center"/>
    </xf>
    <xf numFmtId="176" fontId="5" fillId="0" borderId="0" xfId="0" applyNumberFormat="1" applyFont="1" applyAlignment="1">
      <alignment horizontal="right"/>
    </xf>
    <xf numFmtId="177" fontId="7" fillId="0" borderId="0" xfId="0" applyNumberFormat="1" applyFont="1"/>
    <xf numFmtId="178" fontId="7" fillId="0" borderId="2" xfId="0" applyNumberFormat="1" applyFont="1" applyBorder="1" applyAlignment="1">
      <alignment horizontal="center" vertical="center"/>
    </xf>
    <xf numFmtId="178" fontId="7" fillId="0" borderId="3" xfId="0" applyNumberFormat="1" applyFont="1" applyBorder="1" applyAlignment="1">
      <alignment horizontal="center" vertical="center"/>
    </xf>
    <xf numFmtId="178" fontId="7" fillId="0" borderId="5" xfId="0" applyNumberFormat="1" applyFont="1" applyBorder="1" applyAlignment="1">
      <alignment horizontal="center" vertical="center"/>
    </xf>
    <xf numFmtId="178" fontId="7" fillId="0" borderId="6" xfId="0" applyNumberFormat="1" applyFont="1" applyBorder="1" applyAlignment="1">
      <alignment horizontal="center" vertical="center"/>
    </xf>
    <xf numFmtId="178" fontId="7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8" fontId="7" fillId="0" borderId="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2" xfId="0" applyFont="1" applyBorder="1" applyAlignment="1">
      <alignment vertical="center" shrinkToFit="1"/>
    </xf>
    <xf numFmtId="0" fontId="7" fillId="0" borderId="13" xfId="0" applyFont="1" applyBorder="1" applyAlignment="1">
      <alignment horizontal="center"/>
    </xf>
    <xf numFmtId="176" fontId="7" fillId="0" borderId="14" xfId="0" applyNumberFormat="1" applyFont="1" applyBorder="1" applyAlignment="1">
      <alignment vertical="center"/>
    </xf>
    <xf numFmtId="176" fontId="7" fillId="0" borderId="15" xfId="0" applyNumberFormat="1" applyFont="1" applyBorder="1" applyAlignment="1">
      <alignment vertical="center"/>
    </xf>
    <xf numFmtId="176" fontId="7" fillId="0" borderId="16" xfId="0" applyNumberFormat="1" applyFont="1" applyBorder="1" applyAlignment="1">
      <alignment vertical="center"/>
    </xf>
    <xf numFmtId="176" fontId="7" fillId="0" borderId="8" xfId="0" applyNumberFormat="1" applyFont="1" applyBorder="1" applyAlignment="1">
      <alignment vertical="center"/>
    </xf>
    <xf numFmtId="176" fontId="7" fillId="0" borderId="17" xfId="0" applyNumberFormat="1" applyFont="1" applyBorder="1" applyAlignment="1">
      <alignment vertic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top"/>
    </xf>
    <xf numFmtId="0" fontId="0" fillId="0" borderId="22" xfId="0" applyBorder="1"/>
    <xf numFmtId="0" fontId="4" fillId="0" borderId="23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176" fontId="7" fillId="0" borderId="0" xfId="0" applyNumberFormat="1" applyFont="1" applyAlignment="1">
      <alignment vertical="center"/>
    </xf>
    <xf numFmtId="0" fontId="7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 vertical="center"/>
    </xf>
    <xf numFmtId="176" fontId="7" fillId="0" borderId="26" xfId="0" applyNumberFormat="1" applyFont="1" applyBorder="1" applyAlignment="1">
      <alignment vertical="center"/>
    </xf>
    <xf numFmtId="176" fontId="7" fillId="0" borderId="27" xfId="0" applyNumberFormat="1" applyFont="1" applyBorder="1" applyAlignment="1">
      <alignment vertical="center"/>
    </xf>
    <xf numFmtId="176" fontId="7" fillId="0" borderId="28" xfId="0" applyNumberFormat="1" applyFont="1" applyBorder="1" applyAlignment="1">
      <alignment vertical="center"/>
    </xf>
    <xf numFmtId="176" fontId="7" fillId="0" borderId="29" xfId="0" applyNumberFormat="1" applyFont="1" applyBorder="1" applyAlignment="1">
      <alignment vertical="center"/>
    </xf>
    <xf numFmtId="176" fontId="7" fillId="0" borderId="25" xfId="0" applyNumberFormat="1" applyFont="1" applyBorder="1" applyAlignment="1">
      <alignment vertical="center"/>
    </xf>
    <xf numFmtId="176" fontId="7" fillId="0" borderId="30" xfId="0" applyNumberFormat="1" applyFont="1" applyBorder="1" applyAlignment="1">
      <alignment vertical="center"/>
    </xf>
    <xf numFmtId="0" fontId="7" fillId="0" borderId="24" xfId="0" applyFont="1" applyBorder="1" applyAlignment="1">
      <alignment horizontal="center" shrinkToFit="1"/>
    </xf>
    <xf numFmtId="0" fontId="6" fillId="0" borderId="24" xfId="0" applyFont="1" applyBorder="1" applyAlignment="1">
      <alignment horizontal="center"/>
    </xf>
    <xf numFmtId="176" fontId="7" fillId="0" borderId="11" xfId="0" applyNumberFormat="1" applyFont="1" applyBorder="1" applyAlignment="1">
      <alignment vertical="center"/>
    </xf>
    <xf numFmtId="176" fontId="7" fillId="0" borderId="12" xfId="0" applyNumberFormat="1" applyFont="1" applyBorder="1" applyAlignment="1">
      <alignment vertical="center"/>
    </xf>
    <xf numFmtId="176" fontId="7" fillId="0" borderId="20" xfId="0" applyNumberFormat="1" applyFont="1" applyBorder="1" applyAlignment="1">
      <alignment vertical="center"/>
    </xf>
    <xf numFmtId="176" fontId="7" fillId="0" borderId="1" xfId="0" applyNumberFormat="1" applyFont="1" applyBorder="1" applyAlignment="1">
      <alignment vertical="center"/>
    </xf>
    <xf numFmtId="176" fontId="7" fillId="0" borderId="31" xfId="0" applyNumberFormat="1" applyFont="1" applyBorder="1" applyAlignment="1">
      <alignment vertical="center"/>
    </xf>
    <xf numFmtId="176" fontId="7" fillId="0" borderId="32" xfId="0" applyNumberFormat="1" applyFont="1" applyBorder="1" applyAlignment="1">
      <alignment vertical="center"/>
    </xf>
    <xf numFmtId="176" fontId="7" fillId="0" borderId="33" xfId="0" applyNumberFormat="1" applyFont="1" applyBorder="1" applyAlignment="1">
      <alignment vertical="center"/>
    </xf>
    <xf numFmtId="176" fontId="7" fillId="0" borderId="4" xfId="0" applyNumberFormat="1" applyFont="1" applyBorder="1" applyAlignment="1">
      <alignment vertical="center"/>
    </xf>
    <xf numFmtId="176" fontId="7" fillId="0" borderId="34" xfId="0" applyNumberFormat="1" applyFont="1" applyBorder="1" applyAlignment="1">
      <alignment vertical="center"/>
    </xf>
    <xf numFmtId="176" fontId="7" fillId="0" borderId="35" xfId="0" applyNumberFormat="1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2" xfId="0" applyFont="1" applyBorder="1" applyAlignment="1">
      <alignment vertical="center" shrinkToFit="1"/>
    </xf>
    <xf numFmtId="0" fontId="13" fillId="0" borderId="21" xfId="0" applyFont="1" applyBorder="1" applyAlignment="1">
      <alignment vertical="top"/>
    </xf>
    <xf numFmtId="178" fontId="7" fillId="0" borderId="5" xfId="0" applyNumberFormat="1" applyFont="1" applyBorder="1" applyAlignment="1">
      <alignment horizontal="center" vertical="center" shrinkToFit="1"/>
    </xf>
    <xf numFmtId="178" fontId="7" fillId="0" borderId="2" xfId="0" applyNumberFormat="1" applyFont="1" applyBorder="1" applyAlignment="1">
      <alignment horizontal="center" vertical="center" shrinkToFit="1"/>
    </xf>
    <xf numFmtId="178" fontId="7" fillId="0" borderId="3" xfId="0" applyNumberFormat="1" applyFont="1" applyBorder="1" applyAlignment="1">
      <alignment horizontal="center" vertical="center" shrinkToFit="1"/>
    </xf>
    <xf numFmtId="178" fontId="7" fillId="0" borderId="9" xfId="0" applyNumberFormat="1" applyFont="1" applyBorder="1" applyAlignment="1">
      <alignment horizontal="center" vertical="center" shrinkToFit="1"/>
    </xf>
    <xf numFmtId="178" fontId="7" fillId="0" borderId="7" xfId="0" applyNumberFormat="1" applyFont="1" applyBorder="1" applyAlignment="1">
      <alignment horizontal="center" vertical="center" shrinkToFit="1"/>
    </xf>
    <xf numFmtId="178" fontId="7" fillId="0" borderId="6" xfId="0" applyNumberFormat="1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40" xfId="0" applyFont="1" applyBorder="1"/>
    <xf numFmtId="0" fontId="12" fillId="0" borderId="1" xfId="0" applyFont="1" applyBorder="1"/>
    <xf numFmtId="0" fontId="6" fillId="0" borderId="0" xfId="0" applyFont="1" applyAlignment="1">
      <alignment horizontal="right"/>
    </xf>
    <xf numFmtId="0" fontId="0" fillId="0" borderId="0" xfId="0"/>
    <xf numFmtId="0" fontId="6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0" fillId="0" borderId="40" xfId="0" applyFont="1" applyBorder="1"/>
    <xf numFmtId="0" fontId="11" fillId="0" borderId="1" xfId="0" applyFont="1" applyBorder="1"/>
    <xf numFmtId="0" fontId="13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shrinkToFit="1"/>
    </xf>
    <xf numFmtId="0" fontId="0" fillId="0" borderId="0" xfId="0" applyAlignment="1">
      <alignment horizontal="center" shrinkToFit="1"/>
    </xf>
    <xf numFmtId="0" fontId="5" fillId="0" borderId="0" xfId="0" applyFont="1" applyAlignment="1">
      <alignment horizontal="center" shrinkToFit="1"/>
    </xf>
    <xf numFmtId="0" fontId="6" fillId="0" borderId="22" xfId="0" applyFont="1" applyBorder="1" applyAlignment="1">
      <alignment horizontal="right" shrinkToFit="1"/>
    </xf>
    <xf numFmtId="0" fontId="0" fillId="0" borderId="22" xfId="0" applyBorder="1" applyAlignment="1">
      <alignment shrinkToFit="1"/>
    </xf>
    <xf numFmtId="0" fontId="13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0" fillId="0" borderId="40" xfId="0" applyFont="1" applyBorder="1" applyAlignment="1">
      <alignment shrinkToFit="1"/>
    </xf>
    <xf numFmtId="0" fontId="0" fillId="0" borderId="1" xfId="0" applyBorder="1" applyAlignment="1">
      <alignment shrinkToFi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</xdr:row>
      <xdr:rowOff>9525</xdr:rowOff>
    </xdr:from>
    <xdr:to>
      <xdr:col>2</xdr:col>
      <xdr:colOff>9525</xdr:colOff>
      <xdr:row>6</xdr:row>
      <xdr:rowOff>0</xdr:rowOff>
    </xdr:to>
    <xdr:sp macro="" textlink="">
      <xdr:nvSpPr>
        <xdr:cNvPr id="16519" name="Line 1">
          <a:extLst>
            <a:ext uri="{FF2B5EF4-FFF2-40B4-BE49-F238E27FC236}">
              <a16:creationId xmlns:a16="http://schemas.microsoft.com/office/drawing/2014/main" id="{8A75F028-FDA9-51BC-27C7-775DB8E3CF1A}"/>
            </a:ext>
          </a:extLst>
        </xdr:cNvPr>
        <xdr:cNvSpPr>
          <a:spLocks noChangeShapeType="1"/>
        </xdr:cNvSpPr>
      </xdr:nvSpPr>
      <xdr:spPr bwMode="auto">
        <a:xfrm>
          <a:off x="38100" y="1152525"/>
          <a:ext cx="2238375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9525</xdr:rowOff>
    </xdr:from>
    <xdr:to>
      <xdr:col>2</xdr:col>
      <xdr:colOff>0</xdr:colOff>
      <xdr:row>5</xdr:row>
      <xdr:rowOff>190500</xdr:rowOff>
    </xdr:to>
    <xdr:sp macro="" textlink="">
      <xdr:nvSpPr>
        <xdr:cNvPr id="19581" name="Line 1">
          <a:extLst>
            <a:ext uri="{FF2B5EF4-FFF2-40B4-BE49-F238E27FC236}">
              <a16:creationId xmlns:a16="http://schemas.microsoft.com/office/drawing/2014/main" id="{2EC0996F-2450-75E8-74DC-BA126F3A958D}"/>
            </a:ext>
          </a:extLst>
        </xdr:cNvPr>
        <xdr:cNvSpPr>
          <a:spLocks noChangeShapeType="1"/>
        </xdr:cNvSpPr>
      </xdr:nvSpPr>
      <xdr:spPr bwMode="auto">
        <a:xfrm>
          <a:off x="0" y="1152525"/>
          <a:ext cx="226695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9525</xdr:rowOff>
    </xdr:from>
    <xdr:to>
      <xdr:col>2</xdr:col>
      <xdr:colOff>0</xdr:colOff>
      <xdr:row>5</xdr:row>
      <xdr:rowOff>190500</xdr:rowOff>
    </xdr:to>
    <xdr:sp macro="" textlink="">
      <xdr:nvSpPr>
        <xdr:cNvPr id="24580" name="Line 1">
          <a:extLst>
            <a:ext uri="{FF2B5EF4-FFF2-40B4-BE49-F238E27FC236}">
              <a16:creationId xmlns:a16="http://schemas.microsoft.com/office/drawing/2014/main" id="{27912B7E-9D31-CEA6-CF1E-58BB885CBF46}"/>
            </a:ext>
          </a:extLst>
        </xdr:cNvPr>
        <xdr:cNvSpPr>
          <a:spLocks noChangeShapeType="1"/>
        </xdr:cNvSpPr>
      </xdr:nvSpPr>
      <xdr:spPr bwMode="auto">
        <a:xfrm>
          <a:off x="0" y="1152525"/>
          <a:ext cx="226695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</xdr:row>
      <xdr:rowOff>9525</xdr:rowOff>
    </xdr:from>
    <xdr:to>
      <xdr:col>2</xdr:col>
      <xdr:colOff>9525</xdr:colOff>
      <xdr:row>6</xdr:row>
      <xdr:rowOff>0</xdr:rowOff>
    </xdr:to>
    <xdr:sp macro="" textlink="">
      <xdr:nvSpPr>
        <xdr:cNvPr id="22653" name="Line 1">
          <a:extLst>
            <a:ext uri="{FF2B5EF4-FFF2-40B4-BE49-F238E27FC236}">
              <a16:creationId xmlns:a16="http://schemas.microsoft.com/office/drawing/2014/main" id="{3C99F8EC-03C9-7316-285A-152436F99F49}"/>
            </a:ext>
          </a:extLst>
        </xdr:cNvPr>
        <xdr:cNvSpPr>
          <a:spLocks noChangeShapeType="1"/>
        </xdr:cNvSpPr>
      </xdr:nvSpPr>
      <xdr:spPr bwMode="auto">
        <a:xfrm>
          <a:off x="38100" y="1152525"/>
          <a:ext cx="1857375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</xdr:row>
      <xdr:rowOff>9525</xdr:rowOff>
    </xdr:from>
    <xdr:to>
      <xdr:col>2</xdr:col>
      <xdr:colOff>9525</xdr:colOff>
      <xdr:row>6</xdr:row>
      <xdr:rowOff>0</xdr:rowOff>
    </xdr:to>
    <xdr:sp macro="" textlink="">
      <xdr:nvSpPr>
        <xdr:cNvPr id="15485" name="Line 1">
          <a:extLst>
            <a:ext uri="{FF2B5EF4-FFF2-40B4-BE49-F238E27FC236}">
              <a16:creationId xmlns:a16="http://schemas.microsoft.com/office/drawing/2014/main" id="{5942CA1C-3E1C-CF08-45A9-04AB615B92EA}"/>
            </a:ext>
          </a:extLst>
        </xdr:cNvPr>
        <xdr:cNvSpPr>
          <a:spLocks noChangeShapeType="1"/>
        </xdr:cNvSpPr>
      </xdr:nvSpPr>
      <xdr:spPr bwMode="auto">
        <a:xfrm>
          <a:off x="38100" y="1152525"/>
          <a:ext cx="2238375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3FFAA-BE46-4EB5-B0B9-2EF06BBB0F38}">
  <dimension ref="A1:G22"/>
  <sheetViews>
    <sheetView tabSelected="1" topLeftCell="A7" zoomScale="85" zoomScaleNormal="85" workbookViewId="0">
      <selection activeCell="F23" sqref="F23"/>
    </sheetView>
  </sheetViews>
  <sheetFormatPr defaultRowHeight="13.5" x14ac:dyDescent="0.15"/>
  <cols>
    <col min="1" max="1" width="4.125" customWidth="1"/>
    <col min="2" max="2" width="25.625" customWidth="1"/>
    <col min="3" max="3" width="9.625" customWidth="1"/>
    <col min="4" max="4" width="15.625" customWidth="1"/>
    <col min="5" max="5" width="9.625" customWidth="1"/>
    <col min="6" max="6" width="14.625" customWidth="1"/>
    <col min="7" max="7" width="8.625" customWidth="1"/>
  </cols>
  <sheetData>
    <row r="1" spans="1:7" ht="30" customHeight="1" x14ac:dyDescent="0.2">
      <c r="A1" s="71" t="s">
        <v>18</v>
      </c>
      <c r="B1" s="72"/>
      <c r="C1" s="72"/>
      <c r="D1" s="72"/>
      <c r="E1" s="72"/>
      <c r="F1" s="72"/>
      <c r="G1" s="72"/>
    </row>
    <row r="2" spans="1:7" ht="4.5" customHeight="1" x14ac:dyDescent="0.2">
      <c r="A2" s="1"/>
      <c r="B2" s="3"/>
      <c r="C2" s="1"/>
      <c r="D2" s="1"/>
      <c r="E2" s="1"/>
      <c r="F2" s="1"/>
      <c r="G2" s="1"/>
    </row>
    <row r="3" spans="1:7" ht="20.25" customHeight="1" x14ac:dyDescent="0.2">
      <c r="A3" s="73" t="s">
        <v>63</v>
      </c>
      <c r="B3" s="72"/>
      <c r="C3" s="72"/>
      <c r="D3" s="72"/>
      <c r="E3" s="72"/>
      <c r="F3" s="72"/>
      <c r="G3" s="72"/>
    </row>
    <row r="4" spans="1:7" ht="35.25" customHeight="1" x14ac:dyDescent="0.2">
      <c r="A4" s="2"/>
      <c r="B4" s="2"/>
      <c r="C4" s="2"/>
      <c r="D4" s="2" t="s">
        <v>15</v>
      </c>
      <c r="E4" s="76" t="s">
        <v>61</v>
      </c>
      <c r="F4" s="77"/>
      <c r="G4" s="77"/>
    </row>
    <row r="5" spans="1:7" ht="21" customHeight="1" x14ac:dyDescent="0.2">
      <c r="A5" s="74" t="s">
        <v>16</v>
      </c>
      <c r="B5" s="28" t="s">
        <v>17</v>
      </c>
      <c r="C5" s="19" t="s">
        <v>5</v>
      </c>
      <c r="D5" s="33" t="s">
        <v>6</v>
      </c>
      <c r="E5" s="41" t="s">
        <v>14</v>
      </c>
      <c r="F5" s="42" t="s">
        <v>7</v>
      </c>
      <c r="G5" s="30" t="s">
        <v>8</v>
      </c>
    </row>
    <row r="6" spans="1:7" ht="17.25" customHeight="1" x14ac:dyDescent="0.15">
      <c r="A6" s="75"/>
      <c r="B6" s="29"/>
      <c r="C6" s="13" t="s">
        <v>10</v>
      </c>
      <c r="D6" s="34" t="s">
        <v>4</v>
      </c>
      <c r="E6" s="34" t="s">
        <v>10</v>
      </c>
      <c r="F6" s="34" t="s">
        <v>4</v>
      </c>
      <c r="G6" s="31" t="s">
        <v>9</v>
      </c>
    </row>
    <row r="7" spans="1:7" ht="39.950000000000003" customHeight="1" x14ac:dyDescent="0.15">
      <c r="A7" s="78" t="s">
        <v>19</v>
      </c>
      <c r="B7" s="15" t="s">
        <v>20</v>
      </c>
      <c r="C7" s="20">
        <v>9</v>
      </c>
      <c r="D7" s="35">
        <v>21324</v>
      </c>
      <c r="E7" s="35">
        <v>0</v>
      </c>
      <c r="F7" s="35">
        <v>0</v>
      </c>
      <c r="G7" s="59">
        <f t="shared" ref="G7:G13" si="0">F7/D7*100</f>
        <v>0</v>
      </c>
    </row>
    <row r="8" spans="1:7" ht="39.950000000000003" customHeight="1" x14ac:dyDescent="0.15">
      <c r="A8" s="79"/>
      <c r="B8" s="16" t="s">
        <v>21</v>
      </c>
      <c r="C8" s="21">
        <v>0</v>
      </c>
      <c r="D8" s="36">
        <v>0</v>
      </c>
      <c r="E8" s="36">
        <v>0</v>
      </c>
      <c r="F8" s="36">
        <v>0</v>
      </c>
      <c r="G8" s="60" t="e">
        <f t="shared" si="0"/>
        <v>#DIV/0!</v>
      </c>
    </row>
    <row r="9" spans="1:7" ht="39.950000000000003" customHeight="1" x14ac:dyDescent="0.15">
      <c r="A9" s="79"/>
      <c r="B9" s="16" t="s">
        <v>22</v>
      </c>
      <c r="C9" s="21">
        <v>0</v>
      </c>
      <c r="D9" s="36">
        <v>0</v>
      </c>
      <c r="E9" s="36">
        <v>0</v>
      </c>
      <c r="F9" s="36">
        <v>0</v>
      </c>
      <c r="G9" s="60" t="e">
        <f t="shared" si="0"/>
        <v>#DIV/0!</v>
      </c>
    </row>
    <row r="10" spans="1:7" ht="39.950000000000003" customHeight="1" x14ac:dyDescent="0.15">
      <c r="A10" s="79"/>
      <c r="B10" s="16" t="s">
        <v>23</v>
      </c>
      <c r="C10" s="21">
        <v>74</v>
      </c>
      <c r="D10" s="36">
        <v>296180</v>
      </c>
      <c r="E10" s="36">
        <v>5</v>
      </c>
      <c r="F10" s="36">
        <v>42845</v>
      </c>
      <c r="G10" s="60">
        <f t="shared" si="0"/>
        <v>14.46586535215072</v>
      </c>
    </row>
    <row r="11" spans="1:7" ht="39.950000000000003" customHeight="1" x14ac:dyDescent="0.15">
      <c r="A11" s="79"/>
      <c r="B11" s="17" t="s">
        <v>24</v>
      </c>
      <c r="C11" s="22">
        <v>144</v>
      </c>
      <c r="D11" s="37">
        <v>1483008</v>
      </c>
      <c r="E11" s="37">
        <v>5</v>
      </c>
      <c r="F11" s="37">
        <v>971525</v>
      </c>
      <c r="G11" s="61">
        <f t="shared" si="0"/>
        <v>65.510435547212154</v>
      </c>
    </row>
    <row r="12" spans="1:7" ht="39.950000000000003" customHeight="1" x14ac:dyDescent="0.15">
      <c r="A12" s="80"/>
      <c r="B12" s="5" t="s">
        <v>0</v>
      </c>
      <c r="C12" s="24">
        <f>SUM(C7:C11)</f>
        <v>227</v>
      </c>
      <c r="D12" s="38">
        <f>SUM(D7:D11)</f>
        <v>1800512</v>
      </c>
      <c r="E12" s="38">
        <f>SUM(E7:E11)</f>
        <v>10</v>
      </c>
      <c r="F12" s="39">
        <f>SUM(F7:F11)</f>
        <v>1014370</v>
      </c>
      <c r="G12" s="64">
        <f t="shared" si="0"/>
        <v>56.337863896491669</v>
      </c>
    </row>
    <row r="13" spans="1:7" ht="39.950000000000003" customHeight="1" x14ac:dyDescent="0.15">
      <c r="A13" s="78" t="s">
        <v>25</v>
      </c>
      <c r="B13" s="15" t="s">
        <v>26</v>
      </c>
      <c r="C13" s="20">
        <v>2880</v>
      </c>
      <c r="D13" s="35">
        <v>25722664</v>
      </c>
      <c r="E13" s="35">
        <v>2542</v>
      </c>
      <c r="F13" s="35">
        <v>22387228</v>
      </c>
      <c r="G13" s="59">
        <f t="shared" si="0"/>
        <v>87.033084909090292</v>
      </c>
    </row>
    <row r="14" spans="1:7" ht="39.950000000000003" customHeight="1" x14ac:dyDescent="0.15">
      <c r="A14" s="81"/>
      <c r="B14" s="16" t="s">
        <v>27</v>
      </c>
      <c r="C14" s="21">
        <v>177</v>
      </c>
      <c r="D14" s="36">
        <v>1547000</v>
      </c>
      <c r="E14" s="36">
        <v>164</v>
      </c>
      <c r="F14" s="36">
        <v>1431150</v>
      </c>
      <c r="G14" s="60">
        <f t="shared" ref="G14:G21" si="1">F14/D14*100</f>
        <v>92.511312217194572</v>
      </c>
    </row>
    <row r="15" spans="1:7" ht="39.950000000000003" customHeight="1" x14ac:dyDescent="0.15">
      <c r="A15" s="81"/>
      <c r="B15" s="16" t="s">
        <v>28</v>
      </c>
      <c r="C15" s="21">
        <v>80</v>
      </c>
      <c r="D15" s="36">
        <v>2989472</v>
      </c>
      <c r="E15" s="36">
        <v>35</v>
      </c>
      <c r="F15" s="36">
        <v>1342903</v>
      </c>
      <c r="G15" s="60">
        <f t="shared" si="1"/>
        <v>44.921076363986685</v>
      </c>
    </row>
    <row r="16" spans="1:7" ht="39.950000000000003" customHeight="1" x14ac:dyDescent="0.15">
      <c r="A16" s="81"/>
      <c r="B16" s="16" t="s">
        <v>29</v>
      </c>
      <c r="C16" s="21">
        <v>20</v>
      </c>
      <c r="D16" s="36">
        <v>327047</v>
      </c>
      <c r="E16" s="36">
        <v>1</v>
      </c>
      <c r="F16" s="36">
        <v>11600</v>
      </c>
      <c r="G16" s="60">
        <f t="shared" si="1"/>
        <v>3.5468908138585586</v>
      </c>
    </row>
    <row r="17" spans="1:7" ht="39.950000000000003" customHeight="1" x14ac:dyDescent="0.15">
      <c r="A17" s="81"/>
      <c r="B17" s="18" t="s">
        <v>30</v>
      </c>
      <c r="C17" s="22">
        <v>723</v>
      </c>
      <c r="D17" s="37">
        <v>11565070</v>
      </c>
      <c r="E17" s="37">
        <v>656</v>
      </c>
      <c r="F17" s="37">
        <v>5808302</v>
      </c>
      <c r="G17" s="61">
        <f t="shared" si="1"/>
        <v>50.222800207867316</v>
      </c>
    </row>
    <row r="18" spans="1:7" ht="39.950000000000003" customHeight="1" x14ac:dyDescent="0.15">
      <c r="A18" s="82"/>
      <c r="B18" s="5" t="s">
        <v>1</v>
      </c>
      <c r="C18" s="24">
        <f>SUM(C13:C17)</f>
        <v>3880</v>
      </c>
      <c r="D18" s="38">
        <f>SUM(D13:D17)</f>
        <v>42151253</v>
      </c>
      <c r="E18" s="38">
        <f>SUM(E13:E17)</f>
        <v>3398</v>
      </c>
      <c r="F18" s="39">
        <f>SUM(F13:F17)</f>
        <v>30981183</v>
      </c>
      <c r="G18" s="64">
        <f t="shared" si="1"/>
        <v>73.500028575662981</v>
      </c>
    </row>
    <row r="19" spans="1:7" ht="39.950000000000003" customHeight="1" x14ac:dyDescent="0.15">
      <c r="A19" s="65" t="s">
        <v>2</v>
      </c>
      <c r="B19" s="66"/>
      <c r="C19" s="24">
        <v>0</v>
      </c>
      <c r="D19" s="38">
        <v>2374319</v>
      </c>
      <c r="E19" s="38">
        <v>0</v>
      </c>
      <c r="F19" s="40">
        <v>475173</v>
      </c>
      <c r="G19" s="63">
        <f t="shared" si="1"/>
        <v>20.013022681450977</v>
      </c>
    </row>
    <row r="20" spans="1:7" ht="39.950000000000003" customHeight="1" x14ac:dyDescent="0.15">
      <c r="A20" s="67" t="s">
        <v>12</v>
      </c>
      <c r="B20" s="68"/>
      <c r="C20" s="24">
        <f>C12+C18+C19</f>
        <v>4107</v>
      </c>
      <c r="D20" s="38">
        <f>D12+D18+D19</f>
        <v>46326084</v>
      </c>
      <c r="E20" s="38">
        <f>E12+E18+E19</f>
        <v>3408</v>
      </c>
      <c r="F20" s="38">
        <f>F12+F18+F19</f>
        <v>32470726</v>
      </c>
      <c r="G20" s="62">
        <f t="shared" si="1"/>
        <v>70.091670170092513</v>
      </c>
    </row>
    <row r="21" spans="1:7" ht="39.950000000000003" customHeight="1" x14ac:dyDescent="0.15">
      <c r="A21" s="69" t="s">
        <v>3</v>
      </c>
      <c r="B21" s="70"/>
      <c r="C21" s="23">
        <f>C20/3</f>
        <v>1369</v>
      </c>
      <c r="D21" s="39">
        <f>D20/3</f>
        <v>15442028</v>
      </c>
      <c r="E21" s="39">
        <f>E20/3</f>
        <v>1136</v>
      </c>
      <c r="F21" s="39">
        <f>F20/3</f>
        <v>10823575.333333334</v>
      </c>
      <c r="G21" s="64">
        <f t="shared" si="1"/>
        <v>70.091670170092513</v>
      </c>
    </row>
    <row r="22" spans="1:7" ht="30" customHeight="1" x14ac:dyDescent="0.2">
      <c r="A22" s="1"/>
      <c r="B22" s="1"/>
      <c r="C22" s="4"/>
      <c r="D22" s="4"/>
      <c r="E22" s="4"/>
      <c r="F22" s="6">
        <v>29</v>
      </c>
      <c r="G22" s="7" t="s">
        <v>11</v>
      </c>
    </row>
  </sheetData>
  <mergeCells count="9">
    <mergeCell ref="A19:B19"/>
    <mergeCell ref="A20:B20"/>
    <mergeCell ref="A21:B21"/>
    <mergeCell ref="A1:G1"/>
    <mergeCell ref="A3:G3"/>
    <mergeCell ref="A5:A6"/>
    <mergeCell ref="E4:G4"/>
    <mergeCell ref="A7:A12"/>
    <mergeCell ref="A13:A18"/>
  </mergeCells>
  <phoneticPr fontId="1"/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78D01-5077-4328-BBF6-57B2F9CB9A7D}">
  <dimension ref="A1:G22"/>
  <sheetViews>
    <sheetView topLeftCell="A7" zoomScale="85" zoomScaleNormal="85" workbookViewId="0">
      <selection activeCell="F23" sqref="F23"/>
    </sheetView>
  </sheetViews>
  <sheetFormatPr defaultRowHeight="13.5" x14ac:dyDescent="0.15"/>
  <cols>
    <col min="1" max="1" width="4.125" customWidth="1"/>
    <col min="2" max="2" width="25.625" customWidth="1"/>
    <col min="3" max="3" width="9.625" customWidth="1"/>
    <col min="4" max="4" width="15.625" customWidth="1"/>
    <col min="5" max="5" width="9.625" customWidth="1"/>
    <col min="6" max="6" width="14.625" customWidth="1"/>
    <col min="7" max="7" width="10.125" bestFit="1" customWidth="1"/>
  </cols>
  <sheetData>
    <row r="1" spans="1:7" ht="30" customHeight="1" x14ac:dyDescent="0.2">
      <c r="A1" s="71" t="s">
        <v>18</v>
      </c>
      <c r="B1" s="72"/>
      <c r="C1" s="72"/>
      <c r="D1" s="72"/>
      <c r="E1" s="72"/>
      <c r="F1" s="72"/>
      <c r="G1" s="72"/>
    </row>
    <row r="2" spans="1:7" ht="4.5" customHeight="1" x14ac:dyDescent="0.2">
      <c r="A2" s="1"/>
      <c r="B2" s="3"/>
      <c r="C2" s="1"/>
      <c r="D2" s="1"/>
      <c r="E2" s="1"/>
      <c r="F2" s="1"/>
      <c r="G2" s="1"/>
    </row>
    <row r="3" spans="1:7" ht="20.25" customHeight="1" x14ac:dyDescent="0.2">
      <c r="A3" s="73" t="s">
        <v>64</v>
      </c>
      <c r="B3" s="72"/>
      <c r="C3" s="72"/>
      <c r="D3" s="72"/>
      <c r="E3" s="72"/>
      <c r="F3" s="72"/>
      <c r="G3" s="72"/>
    </row>
    <row r="4" spans="1:7" ht="35.25" customHeight="1" x14ac:dyDescent="0.2">
      <c r="A4" s="2"/>
      <c r="B4" s="2"/>
      <c r="C4" s="2"/>
      <c r="D4" s="2" t="s">
        <v>15</v>
      </c>
      <c r="E4" s="76" t="s">
        <v>60</v>
      </c>
      <c r="F4" s="77"/>
      <c r="G4" s="77"/>
    </row>
    <row r="5" spans="1:7" ht="24.75" customHeight="1" x14ac:dyDescent="0.2">
      <c r="A5" s="83" t="s">
        <v>34</v>
      </c>
      <c r="B5" s="28" t="s">
        <v>17</v>
      </c>
      <c r="C5" s="19" t="s">
        <v>5</v>
      </c>
      <c r="D5" s="33" t="s">
        <v>6</v>
      </c>
      <c r="E5" s="41" t="s">
        <v>14</v>
      </c>
      <c r="F5" s="42" t="s">
        <v>7</v>
      </c>
      <c r="G5" s="30" t="s">
        <v>8</v>
      </c>
    </row>
    <row r="6" spans="1:7" ht="22.5" customHeight="1" x14ac:dyDescent="0.15">
      <c r="A6" s="84"/>
      <c r="B6" s="29"/>
      <c r="C6" s="13" t="s">
        <v>10</v>
      </c>
      <c r="D6" s="34" t="s">
        <v>4</v>
      </c>
      <c r="E6" s="34" t="s">
        <v>10</v>
      </c>
      <c r="F6" s="34" t="s">
        <v>4</v>
      </c>
      <c r="G6" s="31" t="s">
        <v>9</v>
      </c>
    </row>
    <row r="7" spans="1:7" ht="39.950000000000003" customHeight="1" x14ac:dyDescent="0.15">
      <c r="A7" s="78" t="s">
        <v>19</v>
      </c>
      <c r="B7" s="15" t="s">
        <v>20</v>
      </c>
      <c r="C7" s="20"/>
      <c r="D7" s="35"/>
      <c r="E7" s="35"/>
      <c r="F7" s="35"/>
      <c r="G7" s="10" t="e">
        <f t="shared" ref="G7:G13" si="0">F7/D7*100</f>
        <v>#DIV/0!</v>
      </c>
    </row>
    <row r="8" spans="1:7" ht="39.950000000000003" customHeight="1" x14ac:dyDescent="0.15">
      <c r="A8" s="79"/>
      <c r="B8" s="16" t="s">
        <v>21</v>
      </c>
      <c r="C8" s="21"/>
      <c r="D8" s="36"/>
      <c r="E8" s="36"/>
      <c r="F8" s="36"/>
      <c r="G8" s="8" t="e">
        <f t="shared" si="0"/>
        <v>#DIV/0!</v>
      </c>
    </row>
    <row r="9" spans="1:7" ht="39.950000000000003" customHeight="1" x14ac:dyDescent="0.15">
      <c r="A9" s="79"/>
      <c r="B9" s="16" t="s">
        <v>22</v>
      </c>
      <c r="C9" s="21"/>
      <c r="D9" s="36"/>
      <c r="E9" s="36"/>
      <c r="F9" s="36"/>
      <c r="G9" s="8" t="e">
        <f t="shared" si="0"/>
        <v>#DIV/0!</v>
      </c>
    </row>
    <row r="10" spans="1:7" ht="39.950000000000003" customHeight="1" x14ac:dyDescent="0.15">
      <c r="A10" s="79"/>
      <c r="B10" s="16" t="s">
        <v>23</v>
      </c>
      <c r="C10" s="21"/>
      <c r="D10" s="36"/>
      <c r="E10" s="36"/>
      <c r="F10" s="36"/>
      <c r="G10" s="8" t="e">
        <f t="shared" si="0"/>
        <v>#DIV/0!</v>
      </c>
    </row>
    <row r="11" spans="1:7" ht="39.950000000000003" customHeight="1" x14ac:dyDescent="0.15">
      <c r="A11" s="79"/>
      <c r="B11" s="17" t="s">
        <v>31</v>
      </c>
      <c r="C11" s="22"/>
      <c r="D11" s="37"/>
      <c r="E11" s="37"/>
      <c r="F11" s="37"/>
      <c r="G11" s="9" t="e">
        <f t="shared" si="0"/>
        <v>#DIV/0!</v>
      </c>
    </row>
    <row r="12" spans="1:7" ht="39.950000000000003" customHeight="1" x14ac:dyDescent="0.15">
      <c r="A12" s="80"/>
      <c r="B12" s="5" t="s">
        <v>0</v>
      </c>
      <c r="C12" s="23">
        <f>SUM(C7:C11)</f>
        <v>0</v>
      </c>
      <c r="D12" s="39">
        <f>SUM(D7:D11)</f>
        <v>0</v>
      </c>
      <c r="E12" s="39">
        <f>SUM(E7:E11)</f>
        <v>0</v>
      </c>
      <c r="F12" s="39">
        <f>SUM(F7:F11)</f>
        <v>0</v>
      </c>
      <c r="G12" s="11" t="e">
        <f t="shared" si="0"/>
        <v>#DIV/0!</v>
      </c>
    </row>
    <row r="13" spans="1:7" ht="39.950000000000003" customHeight="1" x14ac:dyDescent="0.15">
      <c r="A13" s="78" t="s">
        <v>25</v>
      </c>
      <c r="B13" s="15" t="s">
        <v>26</v>
      </c>
      <c r="C13" s="20"/>
      <c r="D13" s="35"/>
      <c r="E13" s="35"/>
      <c r="F13" s="35"/>
      <c r="G13" s="10" t="e">
        <f t="shared" si="0"/>
        <v>#DIV/0!</v>
      </c>
    </row>
    <row r="14" spans="1:7" ht="39.950000000000003" customHeight="1" x14ac:dyDescent="0.15">
      <c r="A14" s="81"/>
      <c r="B14" s="16" t="s">
        <v>27</v>
      </c>
      <c r="C14" s="21"/>
      <c r="D14" s="36"/>
      <c r="E14" s="36"/>
      <c r="F14" s="36"/>
      <c r="G14" s="8" t="e">
        <f t="shared" ref="G14:G21" si="1">F14/D14*100</f>
        <v>#DIV/0!</v>
      </c>
    </row>
    <row r="15" spans="1:7" ht="39.950000000000003" customHeight="1" x14ac:dyDescent="0.15">
      <c r="A15" s="81"/>
      <c r="B15" s="16" t="s">
        <v>32</v>
      </c>
      <c r="C15" s="21"/>
      <c r="D15" s="36"/>
      <c r="E15" s="36"/>
      <c r="F15" s="36"/>
      <c r="G15" s="8" t="e">
        <f t="shared" si="1"/>
        <v>#DIV/0!</v>
      </c>
    </row>
    <row r="16" spans="1:7" ht="39.950000000000003" customHeight="1" x14ac:dyDescent="0.15">
      <c r="A16" s="81"/>
      <c r="B16" s="16" t="s">
        <v>29</v>
      </c>
      <c r="C16" s="21"/>
      <c r="D16" s="36"/>
      <c r="E16" s="36"/>
      <c r="F16" s="36"/>
      <c r="G16" s="8" t="e">
        <f t="shared" si="1"/>
        <v>#DIV/0!</v>
      </c>
    </row>
    <row r="17" spans="1:7" ht="39.950000000000003" customHeight="1" x14ac:dyDescent="0.15">
      <c r="A17" s="81"/>
      <c r="B17" s="18" t="s">
        <v>33</v>
      </c>
      <c r="C17" s="22"/>
      <c r="D17" s="37"/>
      <c r="E17" s="37"/>
      <c r="F17" s="37"/>
      <c r="G17" s="9" t="e">
        <f t="shared" si="1"/>
        <v>#DIV/0!</v>
      </c>
    </row>
    <row r="18" spans="1:7" ht="39.950000000000003" customHeight="1" x14ac:dyDescent="0.15">
      <c r="A18" s="82"/>
      <c r="B18" s="5" t="s">
        <v>1</v>
      </c>
      <c r="C18" s="23">
        <f>SUM(C13:C17)</f>
        <v>0</v>
      </c>
      <c r="D18" s="39">
        <f>SUM(D13:D17)</f>
        <v>0</v>
      </c>
      <c r="E18" s="39">
        <f>SUM(E13:E17)</f>
        <v>0</v>
      </c>
      <c r="F18" s="39">
        <f>SUM(F13:F17)</f>
        <v>0</v>
      </c>
      <c r="G18" s="11" t="e">
        <f t="shared" si="1"/>
        <v>#DIV/0!</v>
      </c>
    </row>
    <row r="19" spans="1:7" ht="39.950000000000003" customHeight="1" x14ac:dyDescent="0.15">
      <c r="A19" s="65" t="s">
        <v>2</v>
      </c>
      <c r="B19" s="66"/>
      <c r="C19" s="24"/>
      <c r="D19" s="40"/>
      <c r="E19" s="38"/>
      <c r="F19" s="40"/>
      <c r="G19" s="12" t="e">
        <f t="shared" si="1"/>
        <v>#DIV/0!</v>
      </c>
    </row>
    <row r="20" spans="1:7" ht="39.950000000000003" customHeight="1" x14ac:dyDescent="0.15">
      <c r="A20" s="67" t="s">
        <v>12</v>
      </c>
      <c r="B20" s="68"/>
      <c r="C20" s="24">
        <f>C12+C18+C19</f>
        <v>0</v>
      </c>
      <c r="D20" s="38">
        <f>D12+D18+D19</f>
        <v>0</v>
      </c>
      <c r="E20" s="38">
        <f>E12+E18+E19</f>
        <v>0</v>
      </c>
      <c r="F20" s="38">
        <f>F12+F18+F19</f>
        <v>0</v>
      </c>
      <c r="G20" s="14" t="e">
        <f t="shared" si="1"/>
        <v>#DIV/0!</v>
      </c>
    </row>
    <row r="21" spans="1:7" ht="39.950000000000003" customHeight="1" x14ac:dyDescent="0.15">
      <c r="A21" s="69" t="s">
        <v>3</v>
      </c>
      <c r="B21" s="70"/>
      <c r="C21" s="23">
        <f>C20/3</f>
        <v>0</v>
      </c>
      <c r="D21" s="39">
        <f>D20/3</f>
        <v>0</v>
      </c>
      <c r="E21" s="39">
        <f>E20/3</f>
        <v>0</v>
      </c>
      <c r="F21" s="39">
        <f>F20/3</f>
        <v>0</v>
      </c>
      <c r="G21" s="11" t="e">
        <f t="shared" si="1"/>
        <v>#DIV/0!</v>
      </c>
    </row>
    <row r="22" spans="1:7" ht="30" customHeight="1" x14ac:dyDescent="0.2">
      <c r="A22" s="1"/>
      <c r="B22" s="1"/>
      <c r="C22" s="4"/>
      <c r="D22" s="4"/>
      <c r="E22" s="4"/>
      <c r="F22" s="6">
        <v>29</v>
      </c>
      <c r="G22" s="7" t="s">
        <v>11</v>
      </c>
    </row>
  </sheetData>
  <mergeCells count="9">
    <mergeCell ref="A19:B19"/>
    <mergeCell ref="A20:B20"/>
    <mergeCell ref="A21:B21"/>
    <mergeCell ref="A1:G1"/>
    <mergeCell ref="A3:G3"/>
    <mergeCell ref="A5:A6"/>
    <mergeCell ref="E4:G4"/>
    <mergeCell ref="A7:A12"/>
    <mergeCell ref="A13:A18"/>
  </mergeCells>
  <phoneticPr fontId="1"/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14521-8BB5-4FDA-8EF0-1964DB95D6F3}">
  <dimension ref="A1:G22"/>
  <sheetViews>
    <sheetView topLeftCell="A8" zoomScale="85" zoomScaleNormal="85" workbookViewId="0">
      <selection activeCell="F23" sqref="F23"/>
    </sheetView>
  </sheetViews>
  <sheetFormatPr defaultRowHeight="13.5" x14ac:dyDescent="0.15"/>
  <cols>
    <col min="1" max="1" width="4.125" customWidth="1"/>
    <col min="2" max="2" width="25.625" customWidth="1"/>
    <col min="3" max="3" width="9.625" customWidth="1"/>
    <col min="4" max="4" width="15.625" customWidth="1"/>
    <col min="5" max="5" width="9.625" customWidth="1"/>
    <col min="6" max="6" width="14.625" customWidth="1"/>
    <col min="7" max="7" width="10.125" bestFit="1" customWidth="1"/>
  </cols>
  <sheetData>
    <row r="1" spans="1:7" ht="30" customHeight="1" x14ac:dyDescent="0.2">
      <c r="A1" s="71" t="s">
        <v>18</v>
      </c>
      <c r="B1" s="72"/>
      <c r="C1" s="72"/>
      <c r="D1" s="72"/>
      <c r="E1" s="72"/>
      <c r="F1" s="72"/>
      <c r="G1" s="72"/>
    </row>
    <row r="2" spans="1:7" ht="4.5" customHeight="1" x14ac:dyDescent="0.2">
      <c r="A2" s="1"/>
      <c r="B2" s="3"/>
      <c r="C2" s="1"/>
      <c r="D2" s="1"/>
      <c r="E2" s="1"/>
      <c r="F2" s="1"/>
      <c r="G2" s="1"/>
    </row>
    <row r="3" spans="1:7" ht="20.25" customHeight="1" x14ac:dyDescent="0.2">
      <c r="A3" s="73" t="s">
        <v>65</v>
      </c>
      <c r="B3" s="72"/>
      <c r="C3" s="72"/>
      <c r="D3" s="72"/>
      <c r="E3" s="72"/>
      <c r="F3" s="72"/>
      <c r="G3" s="72"/>
    </row>
    <row r="4" spans="1:7" ht="35.25" customHeight="1" x14ac:dyDescent="0.2">
      <c r="A4" s="2"/>
      <c r="B4" s="2"/>
      <c r="C4" s="2"/>
      <c r="D4" s="2" t="s">
        <v>13</v>
      </c>
      <c r="E4" s="76" t="s">
        <v>60</v>
      </c>
      <c r="F4" s="77"/>
      <c r="G4" s="77"/>
    </row>
    <row r="5" spans="1:7" ht="24.75" customHeight="1" x14ac:dyDescent="0.2">
      <c r="A5" s="83" t="s">
        <v>34</v>
      </c>
      <c r="B5" s="28" t="s">
        <v>17</v>
      </c>
      <c r="C5" s="19" t="s">
        <v>5</v>
      </c>
      <c r="D5" s="33" t="s">
        <v>6</v>
      </c>
      <c r="E5" s="41" t="s">
        <v>14</v>
      </c>
      <c r="F5" s="42" t="s">
        <v>7</v>
      </c>
      <c r="G5" s="30" t="s">
        <v>8</v>
      </c>
    </row>
    <row r="6" spans="1:7" ht="22.5" customHeight="1" x14ac:dyDescent="0.15">
      <c r="A6" s="84"/>
      <c r="B6" s="29"/>
      <c r="C6" s="13" t="s">
        <v>10</v>
      </c>
      <c r="D6" s="34" t="s">
        <v>4</v>
      </c>
      <c r="E6" s="34" t="s">
        <v>10</v>
      </c>
      <c r="F6" s="34" t="s">
        <v>4</v>
      </c>
      <c r="G6" s="31" t="s">
        <v>9</v>
      </c>
    </row>
    <row r="7" spans="1:7" ht="39.950000000000003" customHeight="1" x14ac:dyDescent="0.15">
      <c r="A7" s="78" t="s">
        <v>19</v>
      </c>
      <c r="B7" s="15" t="s">
        <v>20</v>
      </c>
      <c r="C7" s="20"/>
      <c r="D7" s="35"/>
      <c r="E7" s="35"/>
      <c r="F7" s="35"/>
      <c r="G7" s="10" t="e">
        <f t="shared" ref="G7:G21" si="0">F7/D7*100</f>
        <v>#DIV/0!</v>
      </c>
    </row>
    <row r="8" spans="1:7" ht="39.950000000000003" customHeight="1" x14ac:dyDescent="0.15">
      <c r="A8" s="79"/>
      <c r="B8" s="16" t="s">
        <v>21</v>
      </c>
      <c r="C8" s="21"/>
      <c r="D8" s="36"/>
      <c r="E8" s="36"/>
      <c r="F8" s="36"/>
      <c r="G8" s="8" t="e">
        <f t="shared" si="0"/>
        <v>#DIV/0!</v>
      </c>
    </row>
    <row r="9" spans="1:7" ht="39.950000000000003" customHeight="1" x14ac:dyDescent="0.15">
      <c r="A9" s="79"/>
      <c r="B9" s="16" t="s">
        <v>22</v>
      </c>
      <c r="C9" s="21"/>
      <c r="D9" s="36"/>
      <c r="E9" s="36"/>
      <c r="F9" s="36"/>
      <c r="G9" s="8" t="e">
        <f t="shared" si="0"/>
        <v>#DIV/0!</v>
      </c>
    </row>
    <row r="10" spans="1:7" ht="39.950000000000003" customHeight="1" x14ac:dyDescent="0.15">
      <c r="A10" s="79"/>
      <c r="B10" s="16" t="s">
        <v>23</v>
      </c>
      <c r="C10" s="21"/>
      <c r="D10" s="36"/>
      <c r="E10" s="36"/>
      <c r="F10" s="36"/>
      <c r="G10" s="8" t="e">
        <f t="shared" si="0"/>
        <v>#DIV/0!</v>
      </c>
    </row>
    <row r="11" spans="1:7" ht="39.950000000000003" customHeight="1" x14ac:dyDescent="0.15">
      <c r="A11" s="79"/>
      <c r="B11" s="17" t="s">
        <v>24</v>
      </c>
      <c r="C11" s="22"/>
      <c r="D11" s="37"/>
      <c r="E11" s="37"/>
      <c r="F11" s="37"/>
      <c r="G11" s="9" t="e">
        <f t="shared" si="0"/>
        <v>#DIV/0!</v>
      </c>
    </row>
    <row r="12" spans="1:7" ht="39.950000000000003" customHeight="1" x14ac:dyDescent="0.15">
      <c r="A12" s="80"/>
      <c r="B12" s="5" t="s">
        <v>0</v>
      </c>
      <c r="C12" s="23">
        <f>SUM(C7:C11)</f>
        <v>0</v>
      </c>
      <c r="D12" s="39">
        <f>SUM(D7:D11)</f>
        <v>0</v>
      </c>
      <c r="E12" s="39">
        <f>SUM(E7:E11)</f>
        <v>0</v>
      </c>
      <c r="F12" s="39">
        <f>SUM(F7:F11)</f>
        <v>0</v>
      </c>
      <c r="G12" s="11" t="e">
        <f t="shared" si="0"/>
        <v>#DIV/0!</v>
      </c>
    </row>
    <row r="13" spans="1:7" ht="39.950000000000003" customHeight="1" x14ac:dyDescent="0.15">
      <c r="A13" s="78" t="s">
        <v>25</v>
      </c>
      <c r="B13" s="15" t="s">
        <v>26</v>
      </c>
      <c r="C13" s="20"/>
      <c r="D13" s="35"/>
      <c r="E13" s="35"/>
      <c r="F13" s="35"/>
      <c r="G13" s="10" t="e">
        <f t="shared" si="0"/>
        <v>#DIV/0!</v>
      </c>
    </row>
    <row r="14" spans="1:7" ht="39.950000000000003" customHeight="1" x14ac:dyDescent="0.15">
      <c r="A14" s="81"/>
      <c r="B14" s="16" t="s">
        <v>27</v>
      </c>
      <c r="C14" s="21"/>
      <c r="D14" s="36"/>
      <c r="E14" s="36"/>
      <c r="F14" s="36"/>
      <c r="G14" s="8" t="e">
        <f t="shared" si="0"/>
        <v>#DIV/0!</v>
      </c>
    </row>
    <row r="15" spans="1:7" ht="39.950000000000003" customHeight="1" x14ac:dyDescent="0.15">
      <c r="A15" s="81"/>
      <c r="B15" s="16" t="s">
        <v>28</v>
      </c>
      <c r="C15" s="21"/>
      <c r="D15" s="36"/>
      <c r="E15" s="36"/>
      <c r="F15" s="36"/>
      <c r="G15" s="8" t="e">
        <f t="shared" si="0"/>
        <v>#DIV/0!</v>
      </c>
    </row>
    <row r="16" spans="1:7" ht="39.950000000000003" customHeight="1" x14ac:dyDescent="0.15">
      <c r="A16" s="81"/>
      <c r="B16" s="16" t="s">
        <v>29</v>
      </c>
      <c r="C16" s="21"/>
      <c r="D16" s="36"/>
      <c r="E16" s="36"/>
      <c r="F16" s="36"/>
      <c r="G16" s="8" t="e">
        <f t="shared" si="0"/>
        <v>#DIV/0!</v>
      </c>
    </row>
    <row r="17" spans="1:7" ht="39.950000000000003" customHeight="1" x14ac:dyDescent="0.15">
      <c r="A17" s="81"/>
      <c r="B17" s="18" t="s">
        <v>30</v>
      </c>
      <c r="C17" s="22"/>
      <c r="D17" s="37"/>
      <c r="E17" s="37"/>
      <c r="F17" s="37"/>
      <c r="G17" s="9" t="e">
        <f t="shared" si="0"/>
        <v>#DIV/0!</v>
      </c>
    </row>
    <row r="18" spans="1:7" ht="39.950000000000003" customHeight="1" x14ac:dyDescent="0.15">
      <c r="A18" s="82"/>
      <c r="B18" s="5" t="s">
        <v>1</v>
      </c>
      <c r="C18" s="23">
        <f>SUM(C13:C17)</f>
        <v>0</v>
      </c>
      <c r="D18" s="39">
        <f>SUM(D13:D17)</f>
        <v>0</v>
      </c>
      <c r="E18" s="39">
        <f>SUM(E13:E17)</f>
        <v>0</v>
      </c>
      <c r="F18" s="39">
        <f>SUM(F13:F17)</f>
        <v>0</v>
      </c>
      <c r="G18" s="11" t="e">
        <f t="shared" si="0"/>
        <v>#DIV/0!</v>
      </c>
    </row>
    <row r="19" spans="1:7" ht="39.950000000000003" customHeight="1" x14ac:dyDescent="0.15">
      <c r="A19" s="65" t="s">
        <v>2</v>
      </c>
      <c r="B19" s="66"/>
      <c r="C19" s="24"/>
      <c r="D19" s="40"/>
      <c r="E19" s="38"/>
      <c r="F19" s="40"/>
      <c r="G19" s="12" t="e">
        <f t="shared" si="0"/>
        <v>#DIV/0!</v>
      </c>
    </row>
    <row r="20" spans="1:7" ht="39.950000000000003" customHeight="1" x14ac:dyDescent="0.15">
      <c r="A20" s="67" t="s">
        <v>12</v>
      </c>
      <c r="B20" s="68"/>
      <c r="C20" s="24">
        <f>C12+C18+C19</f>
        <v>0</v>
      </c>
      <c r="D20" s="38">
        <f>D12+D18+D19</f>
        <v>0</v>
      </c>
      <c r="E20" s="38">
        <f>E12+E18+E19</f>
        <v>0</v>
      </c>
      <c r="F20" s="38">
        <f>F12+F18+F19</f>
        <v>0</v>
      </c>
      <c r="G20" s="14" t="e">
        <f t="shared" si="0"/>
        <v>#DIV/0!</v>
      </c>
    </row>
    <row r="21" spans="1:7" ht="39.950000000000003" customHeight="1" x14ac:dyDescent="0.15">
      <c r="A21" s="69" t="s">
        <v>3</v>
      </c>
      <c r="B21" s="70"/>
      <c r="C21" s="23">
        <f>C20/3</f>
        <v>0</v>
      </c>
      <c r="D21" s="39">
        <f>D20/3</f>
        <v>0</v>
      </c>
      <c r="E21" s="39">
        <f>E20/3</f>
        <v>0</v>
      </c>
      <c r="F21" s="39">
        <f>F20/3</f>
        <v>0</v>
      </c>
      <c r="G21" s="11" t="e">
        <f t="shared" si="0"/>
        <v>#DIV/0!</v>
      </c>
    </row>
    <row r="22" spans="1:7" ht="30" customHeight="1" x14ac:dyDescent="0.2">
      <c r="A22" s="1"/>
      <c r="B22" s="1"/>
      <c r="C22" s="4"/>
      <c r="D22" s="4"/>
      <c r="E22" s="4"/>
      <c r="F22" s="6">
        <v>29</v>
      </c>
      <c r="G22" s="7" t="s">
        <v>11</v>
      </c>
    </row>
  </sheetData>
  <mergeCells count="9">
    <mergeCell ref="A19:B19"/>
    <mergeCell ref="A20:B20"/>
    <mergeCell ref="A21:B21"/>
    <mergeCell ref="A1:G1"/>
    <mergeCell ref="A3:G3"/>
    <mergeCell ref="E4:G4"/>
    <mergeCell ref="A5:A6"/>
    <mergeCell ref="A7:A12"/>
    <mergeCell ref="A13:A18"/>
  </mergeCells>
  <phoneticPr fontId="1"/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7A932-5DAC-442A-A1D9-9F5BF803A5DB}">
  <dimension ref="A1:G22"/>
  <sheetViews>
    <sheetView topLeftCell="A8" zoomScale="85" zoomScaleNormal="85" workbookViewId="0">
      <selection activeCell="F23" sqref="F23"/>
    </sheetView>
  </sheetViews>
  <sheetFormatPr defaultRowHeight="13.5" x14ac:dyDescent="0.15"/>
  <cols>
    <col min="1" max="1" width="4.125" customWidth="1"/>
    <col min="2" max="2" width="20.625" customWidth="1"/>
    <col min="3" max="3" width="14.625" customWidth="1"/>
    <col min="4" max="4" width="15.625" customWidth="1"/>
    <col min="5" max="5" width="9.625" customWidth="1"/>
    <col min="6" max="6" width="14.625" customWidth="1"/>
    <col min="7" max="7" width="11.75" customWidth="1"/>
  </cols>
  <sheetData>
    <row r="1" spans="1:7" ht="30" customHeight="1" x14ac:dyDescent="0.2">
      <c r="A1" s="88" t="s">
        <v>38</v>
      </c>
      <c r="B1" s="89"/>
      <c r="C1" s="89"/>
      <c r="D1" s="89"/>
      <c r="E1" s="89"/>
      <c r="F1" s="89"/>
      <c r="G1" s="89"/>
    </row>
    <row r="2" spans="1:7" ht="4.5" customHeight="1" x14ac:dyDescent="0.2">
      <c r="A2" s="1"/>
      <c r="B2" s="3"/>
      <c r="C2" s="1"/>
      <c r="D2" s="1"/>
      <c r="E2" s="1"/>
      <c r="F2" s="1"/>
      <c r="G2" s="1"/>
    </row>
    <row r="3" spans="1:7" ht="20.25" customHeight="1" x14ac:dyDescent="0.2">
      <c r="A3" s="90" t="s">
        <v>66</v>
      </c>
      <c r="B3" s="89"/>
      <c r="C3" s="89"/>
      <c r="D3" s="89"/>
      <c r="E3" s="89"/>
      <c r="F3" s="89"/>
      <c r="G3" s="89"/>
    </row>
    <row r="4" spans="1:7" ht="35.25" customHeight="1" x14ac:dyDescent="0.2">
      <c r="A4" s="2"/>
      <c r="B4" s="2"/>
      <c r="C4" s="2"/>
      <c r="D4" s="2" t="s">
        <v>39</v>
      </c>
      <c r="E4" s="91" t="s">
        <v>61</v>
      </c>
      <c r="F4" s="92"/>
      <c r="G4" s="92"/>
    </row>
    <row r="5" spans="1:7" ht="21" customHeight="1" x14ac:dyDescent="0.2">
      <c r="A5" s="95" t="s">
        <v>40</v>
      </c>
      <c r="B5" s="58" t="s">
        <v>17</v>
      </c>
      <c r="C5" s="19" t="s">
        <v>41</v>
      </c>
      <c r="D5" s="33" t="s">
        <v>42</v>
      </c>
      <c r="E5" s="41" t="s">
        <v>43</v>
      </c>
      <c r="F5" s="42" t="s">
        <v>44</v>
      </c>
      <c r="G5" s="30" t="s">
        <v>45</v>
      </c>
    </row>
    <row r="6" spans="1:7" ht="17.25" customHeight="1" x14ac:dyDescent="0.15">
      <c r="A6" s="96"/>
      <c r="B6" s="29"/>
      <c r="C6" s="13" t="s">
        <v>46</v>
      </c>
      <c r="D6" s="34" t="s">
        <v>47</v>
      </c>
      <c r="E6" s="34" t="s">
        <v>46</v>
      </c>
      <c r="F6" s="34" t="s">
        <v>47</v>
      </c>
      <c r="G6" s="31" t="s">
        <v>48</v>
      </c>
    </row>
    <row r="7" spans="1:7" ht="39.950000000000003" customHeight="1" x14ac:dyDescent="0.15">
      <c r="A7" s="85" t="s">
        <v>19</v>
      </c>
      <c r="B7" s="53" t="s">
        <v>49</v>
      </c>
      <c r="C7" s="20"/>
      <c r="D7" s="35"/>
      <c r="E7" s="35"/>
      <c r="F7" s="35"/>
      <c r="G7" s="10" t="e">
        <f t="shared" ref="G7:G21" si="0">F7/D7*100</f>
        <v>#DIV/0!</v>
      </c>
    </row>
    <row r="8" spans="1:7" ht="39.950000000000003" customHeight="1" x14ac:dyDescent="0.15">
      <c r="A8" s="86"/>
      <c r="B8" s="54" t="s">
        <v>50</v>
      </c>
      <c r="C8" s="21"/>
      <c r="D8" s="36"/>
      <c r="E8" s="36"/>
      <c r="F8" s="36"/>
      <c r="G8" s="8" t="e">
        <f t="shared" si="0"/>
        <v>#DIV/0!</v>
      </c>
    </row>
    <row r="9" spans="1:7" ht="39.950000000000003" customHeight="1" x14ac:dyDescent="0.15">
      <c r="A9" s="86"/>
      <c r="B9" s="54" t="s">
        <v>51</v>
      </c>
      <c r="C9" s="21"/>
      <c r="D9" s="36"/>
      <c r="E9" s="36"/>
      <c r="F9" s="36"/>
      <c r="G9" s="8" t="e">
        <f t="shared" si="0"/>
        <v>#DIV/0!</v>
      </c>
    </row>
    <row r="10" spans="1:7" ht="39.950000000000003" customHeight="1" x14ac:dyDescent="0.15">
      <c r="A10" s="86"/>
      <c r="B10" s="54" t="s">
        <v>52</v>
      </c>
      <c r="C10" s="21"/>
      <c r="D10" s="36"/>
      <c r="E10" s="36"/>
      <c r="F10" s="36"/>
      <c r="G10" s="8" t="e">
        <f t="shared" si="0"/>
        <v>#DIV/0!</v>
      </c>
    </row>
    <row r="11" spans="1:7" ht="39.950000000000003" customHeight="1" x14ac:dyDescent="0.15">
      <c r="A11" s="86"/>
      <c r="B11" s="55" t="s">
        <v>53</v>
      </c>
      <c r="C11" s="22"/>
      <c r="D11" s="37"/>
      <c r="E11" s="37"/>
      <c r="F11" s="37"/>
      <c r="G11" s="9" t="e">
        <f t="shared" si="0"/>
        <v>#DIV/0!</v>
      </c>
    </row>
    <row r="12" spans="1:7" ht="39.950000000000003" customHeight="1" x14ac:dyDescent="0.15">
      <c r="A12" s="87"/>
      <c r="B12" s="56" t="s">
        <v>0</v>
      </c>
      <c r="C12" s="23">
        <f>SUM(C7:C11)</f>
        <v>0</v>
      </c>
      <c r="D12" s="39">
        <f>SUM(D7:D11)</f>
        <v>0</v>
      </c>
      <c r="E12" s="39">
        <f>SUM(E7:E11)</f>
        <v>0</v>
      </c>
      <c r="F12" s="39">
        <f>SUM(F7:F11)</f>
        <v>0</v>
      </c>
      <c r="G12" s="10" t="e">
        <f t="shared" si="0"/>
        <v>#DIV/0!</v>
      </c>
    </row>
    <row r="13" spans="1:7" ht="39.950000000000003" customHeight="1" x14ac:dyDescent="0.15">
      <c r="A13" s="85" t="s">
        <v>25</v>
      </c>
      <c r="B13" s="53" t="s">
        <v>54</v>
      </c>
      <c r="C13" s="20"/>
      <c r="D13" s="35"/>
      <c r="E13" s="35"/>
      <c r="F13" s="35"/>
      <c r="G13" s="10" t="e">
        <f t="shared" si="0"/>
        <v>#DIV/0!</v>
      </c>
    </row>
    <row r="14" spans="1:7" ht="39.950000000000003" customHeight="1" x14ac:dyDescent="0.15">
      <c r="A14" s="86"/>
      <c r="B14" s="54" t="s">
        <v>55</v>
      </c>
      <c r="C14" s="21"/>
      <c r="D14" s="36"/>
      <c r="E14" s="36"/>
      <c r="F14" s="36"/>
      <c r="G14" s="8" t="e">
        <f t="shared" si="0"/>
        <v>#DIV/0!</v>
      </c>
    </row>
    <row r="15" spans="1:7" ht="39.950000000000003" customHeight="1" x14ac:dyDescent="0.15">
      <c r="A15" s="86"/>
      <c r="B15" s="54" t="s">
        <v>56</v>
      </c>
      <c r="C15" s="21"/>
      <c r="D15" s="36"/>
      <c r="E15" s="36"/>
      <c r="F15" s="36"/>
      <c r="G15" s="8" t="e">
        <f t="shared" si="0"/>
        <v>#DIV/0!</v>
      </c>
    </row>
    <row r="16" spans="1:7" ht="39.950000000000003" customHeight="1" x14ac:dyDescent="0.15">
      <c r="A16" s="86"/>
      <c r="B16" s="54" t="s">
        <v>57</v>
      </c>
      <c r="C16" s="21"/>
      <c r="D16" s="36"/>
      <c r="E16" s="36"/>
      <c r="F16" s="36"/>
      <c r="G16" s="8" t="e">
        <f t="shared" si="0"/>
        <v>#DIV/0!</v>
      </c>
    </row>
    <row r="17" spans="1:7" ht="39.950000000000003" customHeight="1" x14ac:dyDescent="0.15">
      <c r="A17" s="86"/>
      <c r="B17" s="57" t="s">
        <v>58</v>
      </c>
      <c r="C17" s="22"/>
      <c r="D17" s="37"/>
      <c r="E17" s="37"/>
      <c r="F17" s="37"/>
      <c r="G17" s="9" t="e">
        <f t="shared" si="0"/>
        <v>#DIV/0!</v>
      </c>
    </row>
    <row r="18" spans="1:7" ht="39.950000000000003" customHeight="1" x14ac:dyDescent="0.15">
      <c r="A18" s="87"/>
      <c r="B18" s="56" t="s">
        <v>1</v>
      </c>
      <c r="C18" s="23">
        <f>SUM(C13:C17)</f>
        <v>0</v>
      </c>
      <c r="D18" s="39">
        <f>SUM(D13:D17)</f>
        <v>0</v>
      </c>
      <c r="E18" s="39">
        <f>SUM(E13:E17)</f>
        <v>0</v>
      </c>
      <c r="F18" s="39">
        <f>SUM(F13:F17)</f>
        <v>0</v>
      </c>
      <c r="G18" s="10" t="e">
        <f t="shared" si="0"/>
        <v>#DIV/0!</v>
      </c>
    </row>
    <row r="19" spans="1:7" ht="39.950000000000003" customHeight="1" x14ac:dyDescent="0.15">
      <c r="A19" s="93" t="s">
        <v>2</v>
      </c>
      <c r="B19" s="94"/>
      <c r="C19" s="24"/>
      <c r="D19" s="40"/>
      <c r="E19" s="52"/>
      <c r="F19" s="40"/>
      <c r="G19" s="10" t="e">
        <f t="shared" si="0"/>
        <v>#DIV/0!</v>
      </c>
    </row>
    <row r="20" spans="1:7" ht="39.950000000000003" customHeight="1" x14ac:dyDescent="0.15">
      <c r="A20" s="67" t="s">
        <v>12</v>
      </c>
      <c r="B20" s="68"/>
      <c r="C20" s="24">
        <f>C12+C18+C19</f>
        <v>0</v>
      </c>
      <c r="D20" s="38">
        <f>D12+D18+D19</f>
        <v>0</v>
      </c>
      <c r="E20" s="38">
        <f>E12+E18+E19</f>
        <v>0</v>
      </c>
      <c r="F20" s="38">
        <f>F12+F18+F19</f>
        <v>0</v>
      </c>
      <c r="G20" s="10" t="e">
        <f t="shared" si="0"/>
        <v>#DIV/0!</v>
      </c>
    </row>
    <row r="21" spans="1:7" ht="39.950000000000003" customHeight="1" x14ac:dyDescent="0.15">
      <c r="A21" s="69" t="s">
        <v>3</v>
      </c>
      <c r="B21" s="70"/>
      <c r="C21" s="23">
        <f>C20/3</f>
        <v>0</v>
      </c>
      <c r="D21" s="39">
        <f>D20/3</f>
        <v>0</v>
      </c>
      <c r="E21" s="39">
        <f>E20/3</f>
        <v>0</v>
      </c>
      <c r="F21" s="39">
        <f>F20/3</f>
        <v>0</v>
      </c>
      <c r="G21" s="14" t="e">
        <f t="shared" si="0"/>
        <v>#DIV/0!</v>
      </c>
    </row>
    <row r="22" spans="1:7" ht="30" customHeight="1" x14ac:dyDescent="0.2">
      <c r="A22" s="1"/>
      <c r="B22" s="1"/>
      <c r="C22" s="4"/>
      <c r="D22" s="4"/>
      <c r="E22" s="4"/>
      <c r="F22" s="6">
        <v>29</v>
      </c>
      <c r="G22" s="7" t="s">
        <v>59</v>
      </c>
    </row>
  </sheetData>
  <mergeCells count="9">
    <mergeCell ref="A20:B20"/>
    <mergeCell ref="A21:B21"/>
    <mergeCell ref="A13:A18"/>
    <mergeCell ref="A1:G1"/>
    <mergeCell ref="A3:G3"/>
    <mergeCell ref="E4:G4"/>
    <mergeCell ref="A7:A12"/>
    <mergeCell ref="A19:B19"/>
    <mergeCell ref="A5:A6"/>
  </mergeCells>
  <phoneticPr fontId="1"/>
  <pageMargins left="0.61" right="0.39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EFD48-2AB9-4CC1-B6F6-FA706A6D71F1}">
  <dimension ref="A1:H22"/>
  <sheetViews>
    <sheetView topLeftCell="A9" zoomScale="80" zoomScaleNormal="80" workbookViewId="0">
      <selection activeCell="A4" sqref="A4"/>
    </sheetView>
  </sheetViews>
  <sheetFormatPr defaultRowHeight="13.5" x14ac:dyDescent="0.15"/>
  <cols>
    <col min="1" max="1" width="4.125" customWidth="1"/>
    <col min="2" max="2" width="25.625" customWidth="1"/>
    <col min="3" max="3" width="9.625" customWidth="1"/>
    <col min="4" max="4" width="15.625" customWidth="1"/>
    <col min="5" max="5" width="9.625" customWidth="1"/>
    <col min="6" max="6" width="15.25" customWidth="1"/>
    <col min="7" max="7" width="8.625" customWidth="1"/>
    <col min="8" max="8" width="14.875" bestFit="1" customWidth="1"/>
  </cols>
  <sheetData>
    <row r="1" spans="1:8" ht="30" customHeight="1" x14ac:dyDescent="0.2">
      <c r="A1" s="71" t="s">
        <v>62</v>
      </c>
      <c r="B1" s="72"/>
      <c r="C1" s="72"/>
      <c r="D1" s="72"/>
      <c r="E1" s="72"/>
      <c r="F1" s="72"/>
      <c r="G1" s="72"/>
    </row>
    <row r="2" spans="1:8" ht="4.5" customHeight="1" x14ac:dyDescent="0.2">
      <c r="A2" s="1"/>
      <c r="B2" s="3"/>
      <c r="C2" s="1"/>
      <c r="D2" s="1"/>
      <c r="E2" s="1"/>
      <c r="F2" s="1"/>
      <c r="G2" s="1"/>
    </row>
    <row r="3" spans="1:8" ht="20.25" customHeight="1" x14ac:dyDescent="0.2">
      <c r="A3" s="97" t="s">
        <v>67</v>
      </c>
      <c r="B3" s="98"/>
      <c r="C3" s="98"/>
      <c r="D3" s="98"/>
      <c r="E3" s="98"/>
      <c r="F3" s="98"/>
      <c r="G3" s="98"/>
    </row>
    <row r="4" spans="1:8" ht="35.25" customHeight="1" x14ac:dyDescent="0.2">
      <c r="A4" s="2"/>
      <c r="B4" s="2"/>
      <c r="C4" s="2"/>
      <c r="D4" s="2" t="s">
        <v>13</v>
      </c>
      <c r="E4" s="76" t="s">
        <v>61</v>
      </c>
      <c r="F4" s="77"/>
      <c r="G4" s="77"/>
    </row>
    <row r="5" spans="1:8" ht="21" customHeight="1" x14ac:dyDescent="0.2">
      <c r="A5" s="83" t="s">
        <v>34</v>
      </c>
      <c r="B5" s="28" t="s">
        <v>17</v>
      </c>
      <c r="C5" s="19" t="s">
        <v>5</v>
      </c>
      <c r="D5" s="33" t="s">
        <v>6</v>
      </c>
      <c r="E5" s="41" t="s">
        <v>14</v>
      </c>
      <c r="F5" s="42" t="s">
        <v>7</v>
      </c>
      <c r="G5" s="25" t="s">
        <v>8</v>
      </c>
    </row>
    <row r="6" spans="1:8" ht="17.25" customHeight="1" x14ac:dyDescent="0.15">
      <c r="A6" s="84"/>
      <c r="B6" s="29"/>
      <c r="C6" s="13" t="s">
        <v>10</v>
      </c>
      <c r="D6" s="34" t="s">
        <v>4</v>
      </c>
      <c r="E6" s="34" t="s">
        <v>10</v>
      </c>
      <c r="F6" s="34" t="s">
        <v>4</v>
      </c>
      <c r="G6" s="26" t="s">
        <v>9</v>
      </c>
    </row>
    <row r="7" spans="1:8" ht="42" customHeight="1" x14ac:dyDescent="0.15">
      <c r="A7" s="78" t="s">
        <v>19</v>
      </c>
      <c r="B7" s="15" t="s">
        <v>35</v>
      </c>
      <c r="C7" s="20">
        <f>'1月ー３月'!C7+'４月ー６月'!C7+'7月ー9月'!C7+'1０月ー12月 '!C7</f>
        <v>9</v>
      </c>
      <c r="D7" s="35">
        <f>'1月ー３月'!D7+'４月ー６月'!D7+'7月ー9月'!D7+'1０月ー12月 '!D7</f>
        <v>21324</v>
      </c>
      <c r="E7" s="35">
        <f>'1月ー３月'!E7+'４月ー６月'!E7+'7月ー9月'!E7+'1０月ー12月 '!E7</f>
        <v>0</v>
      </c>
      <c r="F7" s="35">
        <f>'1月ー３月'!F7+'４月ー６月'!F7+'7月ー9月'!F7+'1０月ー12月 '!F7</f>
        <v>0</v>
      </c>
      <c r="G7" s="59">
        <f t="shared" ref="G7:G13" si="0">F7/D7*100</f>
        <v>0</v>
      </c>
    </row>
    <row r="8" spans="1:8" ht="42" customHeight="1" x14ac:dyDescent="0.15">
      <c r="A8" s="79"/>
      <c r="B8" s="16" t="s">
        <v>21</v>
      </c>
      <c r="C8" s="21">
        <f>'1月ー３月'!C8+'４月ー６月'!C8+'7月ー9月'!C8+'1０月ー12月 '!C8</f>
        <v>0</v>
      </c>
      <c r="D8" s="36">
        <f>'1月ー３月'!D8+'４月ー６月'!D8+'7月ー9月'!D8+'1０月ー12月 '!D8</f>
        <v>0</v>
      </c>
      <c r="E8" s="36">
        <f>'1月ー３月'!E8+'４月ー６月'!E8+'7月ー9月'!E8+'1０月ー12月 '!E8</f>
        <v>0</v>
      </c>
      <c r="F8" s="36">
        <f>'1月ー３月'!F8+'４月ー６月'!F8+'7月ー9月'!F8+'1０月ー12月 '!F8</f>
        <v>0</v>
      </c>
      <c r="G8" s="60" t="e">
        <f t="shared" si="0"/>
        <v>#DIV/0!</v>
      </c>
    </row>
    <row r="9" spans="1:8" ht="42" customHeight="1" x14ac:dyDescent="0.15">
      <c r="A9" s="79"/>
      <c r="B9" s="16" t="s">
        <v>22</v>
      </c>
      <c r="C9" s="21">
        <f>'1月ー３月'!C9+'４月ー６月'!C9+'7月ー9月'!C9+'1０月ー12月 '!C9</f>
        <v>0</v>
      </c>
      <c r="D9" s="36">
        <f>'1月ー３月'!D9+'４月ー６月'!D9+'7月ー9月'!D9+'1０月ー12月 '!D9</f>
        <v>0</v>
      </c>
      <c r="E9" s="36">
        <f>'1月ー３月'!E9+'４月ー６月'!E9+'7月ー9月'!E9+'1０月ー12月 '!E9</f>
        <v>0</v>
      </c>
      <c r="F9" s="36">
        <f>'1月ー３月'!F9+'４月ー６月'!F9+'7月ー9月'!F9+'1０月ー12月 '!F9</f>
        <v>0</v>
      </c>
      <c r="G9" s="60" t="e">
        <f t="shared" si="0"/>
        <v>#DIV/0!</v>
      </c>
    </row>
    <row r="10" spans="1:8" ht="42" customHeight="1" x14ac:dyDescent="0.15">
      <c r="A10" s="79"/>
      <c r="B10" s="16" t="s">
        <v>23</v>
      </c>
      <c r="C10" s="21">
        <f>'1月ー３月'!C10+'４月ー６月'!C10+'7月ー9月'!C10+'1０月ー12月 '!C10</f>
        <v>74</v>
      </c>
      <c r="D10" s="36">
        <f>'1月ー３月'!D10+'４月ー６月'!D10+'7月ー9月'!D10+'1０月ー12月 '!D10</f>
        <v>296180</v>
      </c>
      <c r="E10" s="36">
        <f>'1月ー３月'!E10+'４月ー６月'!E10+'7月ー9月'!E10+'1０月ー12月 '!E10</f>
        <v>5</v>
      </c>
      <c r="F10" s="36">
        <f>'1月ー３月'!F10+'４月ー６月'!F10+'7月ー9月'!F10+'1０月ー12月 '!F10</f>
        <v>42845</v>
      </c>
      <c r="G10" s="60">
        <f t="shared" si="0"/>
        <v>14.46586535215072</v>
      </c>
    </row>
    <row r="11" spans="1:8" ht="42" customHeight="1" x14ac:dyDescent="0.15">
      <c r="A11" s="79"/>
      <c r="B11" s="17" t="s">
        <v>31</v>
      </c>
      <c r="C11" s="22">
        <f>'1月ー３月'!C11+'４月ー６月'!C11+'7月ー9月'!C11+'1０月ー12月 '!C11</f>
        <v>144</v>
      </c>
      <c r="D11" s="37">
        <f>'1月ー３月'!D11+'４月ー６月'!D11+'7月ー9月'!D11+'1０月ー12月 '!D11</f>
        <v>1483008</v>
      </c>
      <c r="E11" s="37">
        <f>'1月ー３月'!E11+'４月ー６月'!E11+'7月ー9月'!E11+'1０月ー12月 '!E11</f>
        <v>5</v>
      </c>
      <c r="F11" s="37">
        <f>'1月ー３月'!F11+'４月ー６月'!F11+'7月ー9月'!F11+'1０月ー12月 '!F11</f>
        <v>971525</v>
      </c>
      <c r="G11" s="61">
        <f t="shared" si="0"/>
        <v>65.510435547212154</v>
      </c>
    </row>
    <row r="12" spans="1:8" ht="42" customHeight="1" x14ac:dyDescent="0.15">
      <c r="A12" s="80"/>
      <c r="B12" s="27" t="s">
        <v>0</v>
      </c>
      <c r="C12" s="24">
        <f>SUM(C7:C11)</f>
        <v>227</v>
      </c>
      <c r="D12" s="38">
        <f>SUM(D7:D11)</f>
        <v>1800512</v>
      </c>
      <c r="E12" s="38">
        <f>SUM(E7:E11)</f>
        <v>10</v>
      </c>
      <c r="F12" s="38">
        <f>SUM(F7:F11)</f>
        <v>1014370</v>
      </c>
      <c r="G12" s="62">
        <f t="shared" si="0"/>
        <v>56.337863896491669</v>
      </c>
      <c r="H12" s="32"/>
    </row>
    <row r="13" spans="1:8" ht="42" customHeight="1" x14ac:dyDescent="0.15">
      <c r="A13" s="78" t="s">
        <v>37</v>
      </c>
      <c r="B13" s="15" t="s">
        <v>36</v>
      </c>
      <c r="C13" s="20">
        <f>'1月ー３月'!C13+'４月ー６月'!C13+'7月ー9月'!C13+'1０月ー12月 '!C13</f>
        <v>2880</v>
      </c>
      <c r="D13" s="35">
        <f>'1月ー３月'!D13+'４月ー６月'!D13+'7月ー9月'!D13+'1０月ー12月 '!D13</f>
        <v>25722664</v>
      </c>
      <c r="E13" s="35">
        <f>'1月ー３月'!E13+'４月ー６月'!E13+'7月ー9月'!E13+'1０月ー12月 '!E13</f>
        <v>2542</v>
      </c>
      <c r="F13" s="35">
        <f>'1月ー３月'!F13+'４月ー６月'!F13+'7月ー9月'!F13+'1０月ー12月 '!F13</f>
        <v>22387228</v>
      </c>
      <c r="G13" s="59">
        <f t="shared" si="0"/>
        <v>87.033084909090292</v>
      </c>
    </row>
    <row r="14" spans="1:8" ht="42" customHeight="1" x14ac:dyDescent="0.15">
      <c r="A14" s="81"/>
      <c r="B14" s="16" t="s">
        <v>27</v>
      </c>
      <c r="C14" s="21">
        <f>'1月ー３月'!C14+'４月ー６月'!C14+'7月ー9月'!C14+'1０月ー12月 '!C14</f>
        <v>177</v>
      </c>
      <c r="D14" s="36">
        <f>'1月ー３月'!D14+'４月ー６月'!D14+'7月ー9月'!D14+'1０月ー12月 '!D14</f>
        <v>1547000</v>
      </c>
      <c r="E14" s="36">
        <f>'1月ー３月'!E14+'４月ー６月'!E14+'7月ー9月'!E14+'1０月ー12月 '!E14</f>
        <v>164</v>
      </c>
      <c r="F14" s="36">
        <f>'1月ー３月'!F14+'４月ー６月'!F14+'7月ー9月'!F14+'1０月ー12月 '!F14</f>
        <v>1431150</v>
      </c>
      <c r="G14" s="60">
        <f t="shared" ref="G14:G21" si="1">F14/D14*100</f>
        <v>92.511312217194572</v>
      </c>
    </row>
    <row r="15" spans="1:8" ht="42" customHeight="1" x14ac:dyDescent="0.15">
      <c r="A15" s="81"/>
      <c r="B15" s="16" t="s">
        <v>28</v>
      </c>
      <c r="C15" s="21">
        <f>'1月ー３月'!C15+'４月ー６月'!C15+'7月ー9月'!C15+'1０月ー12月 '!C15</f>
        <v>80</v>
      </c>
      <c r="D15" s="36">
        <f>'1月ー３月'!D15+'４月ー６月'!D15+'7月ー9月'!D15+'1０月ー12月 '!D15</f>
        <v>2989472</v>
      </c>
      <c r="E15" s="36">
        <f>'1月ー３月'!E15+'４月ー６月'!E15+'7月ー9月'!E15+'1０月ー12月 '!E15</f>
        <v>35</v>
      </c>
      <c r="F15" s="36">
        <f>'1月ー３月'!F15+'４月ー６月'!F15+'7月ー9月'!F15+'1０月ー12月 '!F15</f>
        <v>1342903</v>
      </c>
      <c r="G15" s="60">
        <f t="shared" si="1"/>
        <v>44.921076363986685</v>
      </c>
    </row>
    <row r="16" spans="1:8" ht="42" customHeight="1" x14ac:dyDescent="0.15">
      <c r="A16" s="81"/>
      <c r="B16" s="16" t="s">
        <v>29</v>
      </c>
      <c r="C16" s="43">
        <f>'1月ー３月'!C16+'４月ー６月'!C16+'7月ー9月'!C16+'1０月ー12月 '!C16</f>
        <v>20</v>
      </c>
      <c r="D16" s="36">
        <f>'1月ー３月'!D16+'４月ー６月'!D16+'7月ー9月'!D16+'1０月ー12月 '!D16</f>
        <v>327047</v>
      </c>
      <c r="E16" s="36">
        <f>'1月ー３月'!E16+'４月ー６月'!E16+'7月ー9月'!E16+'1０月ー12月 '!E16</f>
        <v>1</v>
      </c>
      <c r="F16" s="47">
        <f>'1月ー３月'!F16+'４月ー６月'!F16+'7月ー9月'!F16+'1０月ー12月 '!F16</f>
        <v>11600</v>
      </c>
      <c r="G16" s="60">
        <f t="shared" si="1"/>
        <v>3.5468908138585586</v>
      </c>
    </row>
    <row r="17" spans="1:8" ht="42" customHeight="1" x14ac:dyDescent="0.15">
      <c r="A17" s="81"/>
      <c r="B17" s="18" t="s">
        <v>33</v>
      </c>
      <c r="C17" s="44">
        <f>'1月ー３月'!C17+'４月ー６月'!C17+'7月ー9月'!C17+'1０月ー12月 '!C17</f>
        <v>723</v>
      </c>
      <c r="D17" s="37">
        <f>'1月ー３月'!D17+'４月ー６月'!D17+'7月ー9月'!D17+'1０月ー12月 '!D17</f>
        <v>11565070</v>
      </c>
      <c r="E17" s="37">
        <f>'1月ー３月'!E17+'４月ー６月'!E17+'7月ー9月'!E17+'1０月ー12月 '!E17</f>
        <v>656</v>
      </c>
      <c r="F17" s="48">
        <f>'1月ー３月'!F17+'４月ー６月'!F17+'7月ー9月'!F17+'1０月ー12月 '!F17</f>
        <v>5808302</v>
      </c>
      <c r="G17" s="61">
        <f t="shared" si="1"/>
        <v>50.222800207867316</v>
      </c>
    </row>
    <row r="18" spans="1:8" ht="42" customHeight="1" x14ac:dyDescent="0.15">
      <c r="A18" s="82"/>
      <c r="B18" s="27" t="s">
        <v>1</v>
      </c>
      <c r="C18" s="45">
        <f>SUM(C13:C17)</f>
        <v>3880</v>
      </c>
      <c r="D18" s="38">
        <f>SUM(D13:D17)</f>
        <v>42151253</v>
      </c>
      <c r="E18" s="38">
        <f>SUM(E13:E17)</f>
        <v>3398</v>
      </c>
      <c r="F18" s="49">
        <f>SUM(F13:F17)</f>
        <v>30981183</v>
      </c>
      <c r="G18" s="62">
        <f t="shared" si="1"/>
        <v>73.500028575662981</v>
      </c>
      <c r="H18" s="32"/>
    </row>
    <row r="19" spans="1:8" ht="42" customHeight="1" x14ac:dyDescent="0.15">
      <c r="A19" s="65" t="s">
        <v>2</v>
      </c>
      <c r="B19" s="66"/>
      <c r="C19" s="51"/>
      <c r="D19" s="38">
        <f>'1月ー３月'!D19+'４月ー６月'!D19+'7月ー9月'!D19+'1０月ー12月 '!D19</f>
        <v>2374319</v>
      </c>
      <c r="E19" s="52"/>
      <c r="F19" s="49">
        <f>'1月ー３月'!F19+'４月ー６月'!F19+'7月ー9月'!F19+'1０月ー12月 '!F19</f>
        <v>475173</v>
      </c>
      <c r="G19" s="63">
        <f t="shared" si="1"/>
        <v>20.013022681450977</v>
      </c>
    </row>
    <row r="20" spans="1:8" ht="42" customHeight="1" x14ac:dyDescent="0.15">
      <c r="A20" s="67" t="s">
        <v>12</v>
      </c>
      <c r="B20" s="68"/>
      <c r="C20" s="45">
        <f>C12+C18+C19</f>
        <v>4107</v>
      </c>
      <c r="D20" s="38">
        <f>D12+D18+D19</f>
        <v>46326084</v>
      </c>
      <c r="E20" s="38">
        <f>E12+E18+E19</f>
        <v>3408</v>
      </c>
      <c r="F20" s="49">
        <f>F12+F18+F19</f>
        <v>32470726</v>
      </c>
      <c r="G20" s="62">
        <f t="shared" si="1"/>
        <v>70.091670170092513</v>
      </c>
      <c r="H20" s="32"/>
    </row>
    <row r="21" spans="1:8" ht="42" customHeight="1" x14ac:dyDescent="0.15">
      <c r="A21" s="69" t="s">
        <v>3</v>
      </c>
      <c r="B21" s="70"/>
      <c r="C21" s="46">
        <f>C20/12</f>
        <v>342.25</v>
      </c>
      <c r="D21" s="39">
        <f>D20/12</f>
        <v>3860507</v>
      </c>
      <c r="E21" s="39">
        <f>E20/12</f>
        <v>284</v>
      </c>
      <c r="F21" s="50">
        <f>F20/12</f>
        <v>2705893.8333333335</v>
      </c>
      <c r="G21" s="64">
        <f t="shared" si="1"/>
        <v>70.091670170092513</v>
      </c>
      <c r="H21" s="32"/>
    </row>
    <row r="22" spans="1:8" ht="30" customHeight="1" x14ac:dyDescent="0.2">
      <c r="A22" s="1"/>
      <c r="B22" s="1"/>
      <c r="C22" s="4"/>
      <c r="D22" s="4"/>
      <c r="E22" s="4"/>
      <c r="F22" s="6"/>
      <c r="G22" s="7"/>
    </row>
  </sheetData>
  <mergeCells count="9">
    <mergeCell ref="A19:B19"/>
    <mergeCell ref="A20:B20"/>
    <mergeCell ref="A21:B21"/>
    <mergeCell ref="A1:G1"/>
    <mergeCell ref="A3:G3"/>
    <mergeCell ref="A5:A6"/>
    <mergeCell ref="E4:G4"/>
    <mergeCell ref="A7:A12"/>
    <mergeCell ref="A13:A18"/>
  </mergeCells>
  <phoneticPr fontId="1"/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1月ー３月</vt:lpstr>
      <vt:lpstr>４月ー６月</vt:lpstr>
      <vt:lpstr>7月ー9月</vt:lpstr>
      <vt:lpstr>1０月ー12月 </vt:lpstr>
      <vt:lpstr>年間1月ー12月</vt:lpstr>
    </vt:vector>
  </TitlesOfParts>
  <Company>日本小型工作機械工業会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日本小型工作機械工業会</dc:creator>
  <cp:lastModifiedBy>日精工 デスクトップPC</cp:lastModifiedBy>
  <cp:lastPrinted>2025-04-16T01:28:14Z</cp:lastPrinted>
  <dcterms:created xsi:type="dcterms:W3CDTF">2000-05-16T01:54:12Z</dcterms:created>
  <dcterms:modified xsi:type="dcterms:W3CDTF">2025-04-16T01:47:36Z</dcterms:modified>
</cp:coreProperties>
</file>